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2" sheetId="1" r:id="rId1"/>
    <sheet name="2" sheetId="2" r:id="rId2"/>
    <sheet name="Сп1" sheetId="3" r:id="rId3"/>
    <sheet name="1стр1" sheetId="4" r:id="rId4"/>
    <sheet name="1стр2" sheetId="5" r:id="rId5"/>
    <sheet name="СпК" sheetId="6" r:id="rId6"/>
    <sheet name="Кстр1" sheetId="7" r:id="rId7"/>
    <sheet name="Кстр2" sheetId="8" r:id="rId8"/>
    <sheet name="СпМ" sheetId="9" r:id="rId9"/>
    <sheet name="Мстр1" sheetId="10" r:id="rId10"/>
    <sheet name="Мстр2" sheetId="11" r:id="rId11"/>
  </sheets>
  <definedNames>
    <definedName name="_xlnm.Print_Area" localSheetId="3">'1стр1'!$A$1:$G$75</definedName>
    <definedName name="_xlnm.Print_Area" localSheetId="4">'1стр2'!$A$1:$K$76</definedName>
    <definedName name="_xlnm.Print_Area" localSheetId="1">'2'!$A$1:$J$35</definedName>
    <definedName name="_xlnm.Print_Area" localSheetId="6">'Кстр1'!$A$1:$G$75</definedName>
    <definedName name="_xlnm.Print_Area" localSheetId="7">'Кстр2'!$A$1:$K$76</definedName>
    <definedName name="_xlnm.Print_Area" localSheetId="9">'Мстр1'!$A$1:$G$75</definedName>
    <definedName name="_xlnm.Print_Area" localSheetId="10">'Мстр2'!$A$1:$K$76</definedName>
    <definedName name="_xlnm.Print_Area" localSheetId="2">'Сп1'!$A$1:$I$64</definedName>
    <definedName name="_xlnm.Print_Area" localSheetId="0">'Сп2'!$A$1:$I$64</definedName>
    <definedName name="_xlnm.Print_Area" localSheetId="5">'СпК'!$A$1:$I$64</definedName>
    <definedName name="_xlnm.Print_Area" localSheetId="8">'СпМ'!$A$1:$I$64</definedName>
  </definedNames>
  <calcPr fullCalcOnLoad="1" refMode="R1C1"/>
</workbook>
</file>

<file path=xl/sharedStrings.xml><?xml version="1.0" encoding="utf-8"?>
<sst xmlns="http://schemas.openxmlformats.org/spreadsheetml/2006/main" count="625" uniqueCount="98">
  <si>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</si>
  <si>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</si>
  <si>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</si>
  <si>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</si>
  <si>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</si>
  <si>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</si>
  <si>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</si>
  <si>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</si>
  <si>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</si>
  <si>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</si>
  <si>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</si>
  <si>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</si>
  <si>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</si>
  <si>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</si>
  <si>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</si>
  <si>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</si>
  <si>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</si>
  <si>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</si>
  <si>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</si>
  <si>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</si>
  <si>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</si>
  <si>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</si>
  <si>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</si>
  <si>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</si>
  <si>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</si>
  <si>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</si>
  <si>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</si>
  <si>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</si>
  <si>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</si>
  <si>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</si>
  <si>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</si>
  <si>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</si>
  <si>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Кубок Башкортостана 2008</t>
  </si>
  <si>
    <t>нет</t>
  </si>
  <si>
    <t>Халимонов Евгений</t>
  </si>
  <si>
    <t>Манайчев Владимир</t>
  </si>
  <si>
    <t>Толкачев Иван</t>
  </si>
  <si>
    <t>Яковлев Михаил</t>
  </si>
  <si>
    <t>Аристов Александр</t>
  </si>
  <si>
    <t>Срумов Антон</t>
  </si>
  <si>
    <t>Сафиуллин Азат</t>
  </si>
  <si>
    <t>Максютов Азат</t>
  </si>
  <si>
    <t>Харламов Руслан</t>
  </si>
  <si>
    <t>Ахтемзянов Рустам</t>
  </si>
  <si>
    <t>Исмайлов Азат</t>
  </si>
  <si>
    <t>Валеев Риф</t>
  </si>
  <si>
    <t>Шакиров Ильяс</t>
  </si>
  <si>
    <t>Хабиров Марс</t>
  </si>
  <si>
    <t>Лютый Олег</t>
  </si>
  <si>
    <t>Мазурин Александр</t>
  </si>
  <si>
    <t>Хубатулин Ринат</t>
  </si>
  <si>
    <t>Мазурин Викентий</t>
  </si>
  <si>
    <t>Сазонов Николай</t>
  </si>
  <si>
    <t>Абдрашитов Азат</t>
  </si>
  <si>
    <t>Салягутдинов Дмитрий</t>
  </si>
  <si>
    <t>Тодрамович Александр</t>
  </si>
  <si>
    <t>Давлетов Тимур</t>
  </si>
  <si>
    <t>Финал Турнира Дню Учителя. 4 октября.</t>
  </si>
  <si>
    <t>Насыров Илдар</t>
  </si>
  <si>
    <t>Бикбулатов Ильдар</t>
  </si>
  <si>
    <t>1/8 финала Турнира Дню Учителя. 13 сентября.</t>
  </si>
  <si>
    <t>Рахматуллин Равиль</t>
  </si>
  <si>
    <t>Ишметов Александр</t>
  </si>
  <si>
    <t>Волков Арнольд</t>
  </si>
  <si>
    <t>Грошев Юрий</t>
  </si>
  <si>
    <t>Мухаметова Ландыш</t>
  </si>
  <si>
    <t>Полищук Юрий</t>
  </si>
  <si>
    <t>Коробко Павел</t>
  </si>
  <si>
    <t>Хайруллин Ренат</t>
  </si>
  <si>
    <t>Четвертьфинал Турнира Дню учителя. 20 сентября.</t>
  </si>
  <si>
    <t>Иванов Дмитрий</t>
  </si>
  <si>
    <t>Килюшев Анатолий</t>
  </si>
  <si>
    <t>Ларионов Сергей</t>
  </si>
  <si>
    <t>Ярминкин Владимир</t>
  </si>
  <si>
    <t>Карташов Алексей</t>
  </si>
  <si>
    <t>Зарипова Эльвина</t>
  </si>
  <si>
    <t>Кузнецов Олег</t>
  </si>
  <si>
    <t>Мухамадиев Наиль</t>
  </si>
  <si>
    <t>Ларионов Юрий</t>
  </si>
  <si>
    <t>Манюров Виль</t>
  </si>
  <si>
    <t>Юлдашев Руслан</t>
  </si>
  <si>
    <t>Ратникова Наталья</t>
  </si>
  <si>
    <t>Полуфинал Турнира Дню учителя. 28 сентября.</t>
  </si>
  <si>
    <t>Лежнев Артем</t>
  </si>
  <si>
    <t>Уткулов Ринат</t>
  </si>
  <si>
    <t>Мурсалимова Инна</t>
  </si>
  <si>
    <t>Сафиуллин Александр</t>
  </si>
  <si>
    <t>Семенов Юрий</t>
  </si>
  <si>
    <t>Салихов Рим</t>
  </si>
  <si>
    <t>Султанов Ильдар</t>
  </si>
  <si>
    <t>Мицул Тимофей</t>
  </si>
  <si>
    <t>Лежнев Олег</t>
  </si>
  <si>
    <t>Журавлева Любовь</t>
  </si>
  <si>
    <t>Горюнов Алексей</t>
  </si>
  <si>
    <t>Стародубцев Олег</t>
  </si>
  <si>
    <t>Усков Сергей</t>
  </si>
  <si>
    <t>Шапошников Александр</t>
  </si>
  <si>
    <t>Тарараев Петр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</si>
</sst>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3" fillId="2" borderId="7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5" fillId="2" borderId="1" xfId="0" applyFont="1" applyFill="1" applyBorder="1" applyAlignment="1">
      <alignment vertical="center"/>
    </xf>
    <xf numFmtId="0" fontId="16" fillId="0" borderId="0" xfId="0" applyFont="1" applyAlignment="1">
      <alignment/>
    </xf>
    <xf numFmtId="0" fontId="13" fillId="2" borderId="2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vertical="center"/>
    </xf>
    <xf numFmtId="0" fontId="15" fillId="2" borderId="1" xfId="0" applyFont="1" applyFill="1" applyBorder="1" applyAlignment="1" applyProtection="1">
      <alignment horizontal="left"/>
      <protection/>
    </xf>
    <xf numFmtId="0" fontId="13" fillId="2" borderId="0" xfId="0" applyFont="1" applyFill="1" applyAlignment="1">
      <alignment horizontal="right" vertical="center"/>
    </xf>
    <xf numFmtId="0" fontId="13" fillId="2" borderId="8" xfId="0" applyFont="1" applyFill="1" applyBorder="1" applyAlignment="1">
      <alignment vertical="center"/>
    </xf>
    <xf numFmtId="0" fontId="15" fillId="2" borderId="3" xfId="0" applyFont="1" applyFill="1" applyBorder="1" applyAlignment="1" applyProtection="1">
      <alignment horizontal="left"/>
      <protection/>
    </xf>
    <xf numFmtId="0" fontId="13" fillId="2" borderId="5" xfId="0" applyFont="1" applyFill="1" applyBorder="1" applyAlignment="1">
      <alignment horizontal="right" vertical="center"/>
    </xf>
    <xf numFmtId="0" fontId="15" fillId="2" borderId="0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0</xdr:rowOff>
    </xdr:from>
    <xdr:to>
      <xdr:col>10</xdr:col>
      <xdr:colOff>9525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0"/>
          <a:ext cx="857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58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59</v>
      </c>
      <c r="B2" s="27"/>
      <c r="C2" s="29" t="s">
        <v>60</v>
      </c>
      <c r="D2" s="27"/>
      <c r="E2" s="27"/>
      <c r="F2" s="27"/>
      <c r="G2" s="27"/>
      <c r="H2" s="27"/>
      <c r="I2" s="27"/>
    </row>
    <row r="3" spans="1:9" ht="18">
      <c r="A3" s="23" t="s">
        <v>61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62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63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64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65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66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33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33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33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33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33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33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33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СпМ!C1</f>
        <v>Кубок Башкортостана 2008</v>
      </c>
      <c r="C1" s="30"/>
      <c r="D1" s="30"/>
      <c r="E1" s="30"/>
      <c r="F1" s="30"/>
      <c r="G1" s="30"/>
    </row>
    <row r="2" spans="1:7" ht="12.75">
      <c r="A2" s="22"/>
      <c r="B2" s="30" t="str">
        <f>СпМ!C2</f>
        <v>Финал Турнира Дню Учителя. 4 октября.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СпМ!A1</f>
        <v>Яковлев Михаил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37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СпМ!A32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37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СпМ!A17</f>
        <v>Абдрашитов Азат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52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СпМ!A16</f>
        <v>Сазонов Николай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37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СпМ!A9</f>
        <v>Валеев Риф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45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СпМ!A24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45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СпМ!A25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44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СпМ!A8</f>
        <v>Исмайлов Азат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37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СпМ!A5</f>
        <v>Максютов Азат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41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СпМ!A28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41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СпМ!A21</f>
        <v>Халимонов Евгений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48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СпМ!A12</f>
        <v>Лютый Олег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40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СпМ!A13</f>
        <v>Мазурин Александр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49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СпМ!A20</f>
        <v>Давлетов Тимур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40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СпМ!A29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40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СпМ!A4</f>
        <v>Сафиуллин Азат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37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СпМ!A3</f>
        <v>Срумов Антон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39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СпМ!A30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39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СпМ!A19</f>
        <v>Тодрамович Александр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50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СпМ!A14</f>
        <v>Хубатулин Ринат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39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СпМ!A11</f>
        <v>Хабиров Марс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47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СпМ!A22</f>
        <v>Манайчев Владимир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42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СпМ!A27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42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СпМ!A6</f>
        <v>Харламов Руслан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38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СпМ!A7</f>
        <v>Ахтемзянов Рустам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43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СпМ!A26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43</v>
      </c>
      <c r="E55" s="11"/>
      <c r="F55" s="18">
        <v>-31</v>
      </c>
      <c r="G55" s="6" t="str">
        <f>IF(G35=F19,F51,IF(G35=F51,F19,0))</f>
        <v>Аристов Александр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СпМ!A23</f>
        <v>Толкачев Иван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46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СпМ!A10</f>
        <v>Шакиров Ильяс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38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СпМ!A15</f>
        <v>Мазурин Викентий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51</v>
      </c>
      <c r="D61" s="11"/>
      <c r="E61" s="4">
        <v>-58</v>
      </c>
      <c r="F61" s="6" t="str">
        <f>IF(Мстр2!H14=Мстр2!G10,Мстр2!G18,IF(Мстр2!H14=Мстр2!G18,Мстр2!G10,0))</f>
        <v>Валеев Риф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СпМ!A18</f>
        <v>Салягутдинов Дмитрий</v>
      </c>
      <c r="C62" s="11"/>
      <c r="D62" s="11"/>
      <c r="E62" s="5"/>
      <c r="F62" s="7">
        <v>61</v>
      </c>
      <c r="G62" s="8" t="s">
        <v>45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38</v>
      </c>
      <c r="E63" s="4">
        <v>-59</v>
      </c>
      <c r="F63" s="10" t="str">
        <f>IF(Мстр2!H30=Мстр2!G26,Мстр2!G34,IF(Мстр2!H30=Мстр2!G34,Мстр2!G26,0))</f>
        <v>Ахтемзянов Рустам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СпМ!A31</f>
        <v>нет</v>
      </c>
      <c r="C64" s="11"/>
      <c r="D64" s="5"/>
      <c r="E64" s="5"/>
      <c r="F64" s="4">
        <v>-61</v>
      </c>
      <c r="G64" s="6" t="str">
        <f>IF(G62=F61,F63,IF(G62=F63,F61,0))</f>
        <v>Ахтемзянов Рустам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38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СпМ!A2</f>
        <v>Аристов Александр</v>
      </c>
      <c r="C66" s="5"/>
      <c r="D66" s="5"/>
      <c r="E66" s="4">
        <v>-56</v>
      </c>
      <c r="F66" s="6" t="str">
        <f>IF(Мстр2!G10=Мстр2!F6,Мстр2!F14,IF(Мстр2!G10=Мстр2!F14,Мстр2!F6,0))</f>
        <v>Максютов Азат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41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IF(Мстр2!F6=Мстр2!E4,Мстр2!E8,IF(Мстр2!F6=Мстр2!E8,Мстр2!E4,0))</f>
        <v>Шакиров Ильяс</v>
      </c>
      <c r="C68" s="5"/>
      <c r="D68" s="5"/>
      <c r="E68" s="4">
        <v>-57</v>
      </c>
      <c r="F68" s="10" t="str">
        <f>IF(Мстр2!G26=Мстр2!F22,Мстр2!F30,IF(Мстр2!G26=Мстр2!F30,Мстр2!F22,0))</f>
        <v>Харламов Руслан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46</v>
      </c>
      <c r="D69" s="5"/>
      <c r="E69" s="5"/>
      <c r="F69" s="4">
        <v>-62</v>
      </c>
      <c r="G69" s="6" t="str">
        <f>IF(G67=F66,F68,IF(G67=F68,F66,0))</f>
        <v>Харламов Руслан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IF(Мстр2!F14=Мстр2!E12,Мстр2!E16,IF(Мстр2!F14=Мстр2!E16,Мстр2!E12,0))</f>
        <v>Хубатулин Ринат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46</v>
      </c>
      <c r="E71" s="4">
        <v>-63</v>
      </c>
      <c r="F71" s="6" t="str">
        <f>IF(C69=B68,B70,IF(C69=B70,B68,0))</f>
        <v>Хубатулин Ринат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IF(Мстр2!F22=Мстр2!E20,Мстр2!E24,IF(Мстр2!F22=Мстр2!E24,Мстр2!E20,0))</f>
        <v>Мазурин Александр</v>
      </c>
      <c r="C72" s="11"/>
      <c r="D72" s="17" t="s">
        <v>6</v>
      </c>
      <c r="E72" s="5"/>
      <c r="F72" s="7">
        <v>66</v>
      </c>
      <c r="G72" s="8" t="s">
        <v>50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49</v>
      </c>
      <c r="D73" s="20"/>
      <c r="E73" s="4">
        <v>-64</v>
      </c>
      <c r="F73" s="10" t="str">
        <f>IF(C73=B72,B74,IF(C73=B74,B72,0))</f>
        <v>Исмайлов Азат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IF(Мстр2!F30=Мстр2!E28,Мстр2!E32,IF(Мстр2!F30=Мстр2!E32,Мстр2!E28,0))</f>
        <v>Исмайлов Азат</v>
      </c>
      <c r="C74" s="4">
        <v>-65</v>
      </c>
      <c r="D74" s="6" t="str">
        <f>IF(D71=C69,C73,IF(D71=C73,C69,0))</f>
        <v>Мазурин Александр</v>
      </c>
      <c r="E74" s="5"/>
      <c r="F74" s="4">
        <v>-66</v>
      </c>
      <c r="G74" s="6" t="str">
        <f>IF(G72=F71,F73,IF(G72=F73,F71,0))</f>
        <v>Исмайлов Азат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СпМ!C1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СпМ!C2</f>
        <v>Финал Турнира Дню Учителя. 4 октября.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IF(Мстр1!C5=Мстр1!B4,Мстр1!B6,IF(Мстр1!C5=Мстр1!B6,Мстр1!B4,0))</f>
        <v>нет</v>
      </c>
      <c r="C4" s="5"/>
      <c r="D4" s="4">
        <v>-25</v>
      </c>
      <c r="E4" s="6" t="str">
        <f>IF(Мстр1!E11=Мстр1!D7,Мстр1!D15,IF(Мстр1!E11=Мстр1!D15,Мстр1!D7,0))</f>
        <v>Валеев Риф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53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IF(Мстр1!C9=Мстр1!B8,Мстр1!B10,IF(Мстр1!C9=Мстр1!B10,Мстр1!B8,0))</f>
        <v>Абдрашитов Азат</v>
      </c>
      <c r="C6" s="7">
        <v>40</v>
      </c>
      <c r="D6" s="14" t="s">
        <v>51</v>
      </c>
      <c r="E6" s="7">
        <v>52</v>
      </c>
      <c r="F6" s="14" t="s">
        <v>45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IF(Мстр1!D63=Мстр1!C61,Мстр1!C65,IF(Мстр1!D63=Мстр1!C65,Мстр1!C61,0))</f>
        <v>Мазурин Викентий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IF(Мстр1!C13=Мстр1!B12,Мстр1!B14,IF(Мстр1!C13=Мстр1!B14,Мстр1!B12,0))</f>
        <v>нет</v>
      </c>
      <c r="C8" s="5"/>
      <c r="D8" s="7">
        <v>48</v>
      </c>
      <c r="E8" s="21" t="s">
        <v>46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IF(Мстр1!C17=Мстр1!B16,Мстр1!B18,IF(Мстр1!C17=Мстр1!B18,Мстр1!B16,0))</f>
        <v>нет</v>
      </c>
      <c r="C10" s="7">
        <v>41</v>
      </c>
      <c r="D10" s="21" t="s">
        <v>46</v>
      </c>
      <c r="E10" s="15"/>
      <c r="F10" s="7">
        <v>56</v>
      </c>
      <c r="G10" s="14" t="s">
        <v>45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IF(Мстр1!D55=Мстр1!C53,Мстр1!C57,IF(Мстр1!D55=Мстр1!C57,Мстр1!C53,0))</f>
        <v>Шакиров Ильяс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IF(Мстр1!C21=Мстр1!B20,Мстр1!B22,IF(Мстр1!C21=Мстр1!B22,Мстр1!B20,0))</f>
        <v>нет</v>
      </c>
      <c r="C12" s="5"/>
      <c r="D12" s="4">
        <v>-26</v>
      </c>
      <c r="E12" s="6" t="str">
        <f>IF(Мстр1!E27=Мстр1!D23,Мстр1!D31,IF(Мстр1!E27=Мстр1!D31,Мстр1!D23,0))</f>
        <v>Максютов Азат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34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IF(Мстр1!C25=Мстр1!B24,Мстр1!B26,IF(Мстр1!C25=Мстр1!B26,Мстр1!B24,0))</f>
        <v>Халимонов Евгений</v>
      </c>
      <c r="C14" s="7">
        <v>42</v>
      </c>
      <c r="D14" s="14" t="s">
        <v>47</v>
      </c>
      <c r="E14" s="7">
        <v>53</v>
      </c>
      <c r="F14" s="21" t="s">
        <v>41</v>
      </c>
      <c r="G14" s="7">
        <v>58</v>
      </c>
      <c r="H14" s="14" t="s">
        <v>39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IF(Мстр1!D47=Мстр1!C45,Мстр1!C49,IF(Мстр1!D47=Мстр1!C49,Мстр1!C45,0))</f>
        <v>Хабиров Марс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IF(Мстр1!C29=Мстр1!B28,Мстр1!B30,IF(Мстр1!C29=Мстр1!B30,Мстр1!B28,0))</f>
        <v>Давлетов Тимур</v>
      </c>
      <c r="C16" s="5"/>
      <c r="D16" s="7">
        <v>49</v>
      </c>
      <c r="E16" s="21" t="s">
        <v>50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56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IF(Мстр1!C33=Мстр1!B32,Мстр1!B34,IF(Мстр1!C33=Мстр1!B34,Мстр1!B32,0))</f>
        <v>нет</v>
      </c>
      <c r="C18" s="7">
        <v>43</v>
      </c>
      <c r="D18" s="21" t="s">
        <v>50</v>
      </c>
      <c r="E18" s="15"/>
      <c r="F18" s="4">
        <v>-30</v>
      </c>
      <c r="G18" s="10" t="str">
        <f>IF(Мстр1!F51=Мстр1!E43,Мстр1!E59,IF(Мстр1!F51=Мстр1!E59,Мстр1!E43,0))</f>
        <v>Срумов Антон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IF(Мстр1!D39=Мстр1!C37,Мстр1!C41,IF(Мстр1!D39=Мстр1!C41,Мстр1!C37,0))</f>
        <v>Хубатулин Ринат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IF(Мстр1!C37=Мстр1!B36,Мстр1!B38,IF(Мстр1!C37=Мстр1!B38,Мстр1!B36,0))</f>
        <v>нет</v>
      </c>
      <c r="C20" s="5"/>
      <c r="D20" s="4">
        <v>-27</v>
      </c>
      <c r="E20" s="6" t="str">
        <f>IF(Мстр1!E43=Мстр1!D39,Мстр1!D47,IF(Мстр1!E43=Мстр1!D47,Мстр1!D39,0))</f>
        <v>Харламов Руслан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55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IF(Мстр1!C41=Мстр1!B40,Мстр1!B42,IF(Мстр1!C41=Мстр1!B42,Мстр1!B40,0))</f>
        <v>Тодрамович Александр</v>
      </c>
      <c r="C22" s="7">
        <v>44</v>
      </c>
      <c r="D22" s="14" t="s">
        <v>49</v>
      </c>
      <c r="E22" s="7">
        <v>54</v>
      </c>
      <c r="F22" s="14" t="s">
        <v>42</v>
      </c>
      <c r="G22" s="15"/>
      <c r="H22" s="7">
        <v>60</v>
      </c>
      <c r="I22" s="26" t="s">
        <v>40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IF(Мстр1!D31=Мстр1!C29,Мстр1!C33,IF(Мстр1!D31=Мстр1!C33,Мстр1!C29,0))</f>
        <v>Мазурин Александр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IF(Мстр1!C45=Мстр1!B44,Мстр1!B46,IF(Мстр1!C45=Мстр1!B46,Мстр1!B44,0))</f>
        <v>Манайчев Владимир</v>
      </c>
      <c r="C24" s="5"/>
      <c r="D24" s="7">
        <v>50</v>
      </c>
      <c r="E24" s="21" t="s">
        <v>49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35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IF(Мстр1!C49=Мстр1!B48,Мстр1!B50,IF(Мстр1!C49=Мстр1!B50,Мстр1!B48,0))</f>
        <v>нет</v>
      </c>
      <c r="C26" s="7">
        <v>45</v>
      </c>
      <c r="D26" s="21" t="s">
        <v>48</v>
      </c>
      <c r="E26" s="15"/>
      <c r="F26" s="7">
        <v>57</v>
      </c>
      <c r="G26" s="14" t="s">
        <v>43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IF(Мстр1!D23=Мстр1!C21,Мстр1!C25,IF(Мстр1!D23=Мстр1!C25,Мстр1!C21,0))</f>
        <v>Лютый Олег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IF(Мстр1!C53=Мстр1!B52,Мстр1!B54,IF(Мстр1!C53=Мстр1!B54,Мстр1!B52,0))</f>
        <v>нет</v>
      </c>
      <c r="C28" s="5"/>
      <c r="D28" s="4">
        <v>-28</v>
      </c>
      <c r="E28" s="6" t="str">
        <f>IF(Мстр1!E59=Мстр1!D55,Мстр1!D63,IF(Мстр1!E59=Мстр1!D63,Мстр1!D55,0))</f>
        <v>Ахтемзянов Рустам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36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IF(Мстр1!C57=Мстр1!B56,Мстр1!B58,IF(Мстр1!C57=Мстр1!B58,Мстр1!B56,0))</f>
        <v>Толкачев Иван</v>
      </c>
      <c r="C30" s="7">
        <v>46</v>
      </c>
      <c r="D30" s="14" t="s">
        <v>44</v>
      </c>
      <c r="E30" s="7">
        <v>55</v>
      </c>
      <c r="F30" s="21" t="s">
        <v>43</v>
      </c>
      <c r="G30" s="7">
        <v>59</v>
      </c>
      <c r="H30" s="21" t="s">
        <v>40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IF(Мстр1!D15=Мстр1!C13,Мстр1!C17,IF(Мстр1!D15=Мстр1!C17,Мстр1!C13,0))</f>
        <v>Исмайлов Азат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IF(Мстр1!C61=Мстр1!B60,Мстр1!B62,IF(Мстр1!C61=Мстр1!B62,Мстр1!B60,0))</f>
        <v>Салягутдинов Дмитрий</v>
      </c>
      <c r="C32" s="5"/>
      <c r="D32" s="7">
        <v>51</v>
      </c>
      <c r="E32" s="21" t="s">
        <v>44</v>
      </c>
      <c r="F32" s="5"/>
      <c r="G32" s="11"/>
      <c r="H32" s="4">
        <v>-60</v>
      </c>
      <c r="I32" s="32" t="str">
        <f>IF(I22=H14,H30,IF(I22=H30,H14,0))</f>
        <v>Срумов Антон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54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IF(Мстр1!C65=Мстр1!B64,Мстр1!B66,IF(Мстр1!C65=Мстр1!B66,Мстр1!B64,0))</f>
        <v>нет</v>
      </c>
      <c r="C34" s="7">
        <v>47</v>
      </c>
      <c r="D34" s="21" t="s">
        <v>52</v>
      </c>
      <c r="E34" s="15"/>
      <c r="F34" s="4">
        <v>-29</v>
      </c>
      <c r="G34" s="10" t="str">
        <f>IF(Мстр1!F19=Мстр1!E11,Мстр1!E27,IF(Мстр1!F19=Мстр1!E27,Мстр1!E11,0))</f>
        <v>Сафиуллин Азат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IF(Мстр1!D7=Мстр1!C5,Мстр1!C9,IF(Мстр1!D7=Мстр1!C9,Мстр1!C5,0))</f>
        <v>Сазонов Николай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Абдрашитов Азат</v>
      </c>
      <c r="C37" s="5"/>
      <c r="D37" s="5"/>
      <c r="E37" s="5"/>
      <c r="F37" s="4">
        <v>-48</v>
      </c>
      <c r="G37" s="6" t="str">
        <f>IF(E8=D6,D10,IF(E8=D10,D6,0))</f>
        <v>Мазурин Викентий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53</v>
      </c>
      <c r="D38" s="5"/>
      <c r="E38" s="5"/>
      <c r="F38" s="5"/>
      <c r="G38" s="7">
        <v>67</v>
      </c>
      <c r="H38" s="14" t="s">
        <v>51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Хабиров Марс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53</v>
      </c>
      <c r="E40" s="5"/>
      <c r="F40" s="5"/>
      <c r="G40" s="5"/>
      <c r="H40" s="7">
        <v>69</v>
      </c>
      <c r="I40" s="25" t="s">
        <v>48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Халимонов Евгений</v>
      </c>
      <c r="C41" s="11"/>
      <c r="D41" s="11"/>
      <c r="E41" s="5"/>
      <c r="F41" s="4">
        <v>-50</v>
      </c>
      <c r="G41" s="6" t="str">
        <f>IF(E24=D22,D26,IF(E24=D26,D22,0))</f>
        <v>Лютый Олег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34</v>
      </c>
      <c r="D42" s="11"/>
      <c r="E42" s="5"/>
      <c r="F42" s="5"/>
      <c r="G42" s="7">
        <v>68</v>
      </c>
      <c r="H42" s="21" t="s">
        <v>48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Давлетов Тимур</v>
      </c>
      <c r="C43" s="5"/>
      <c r="D43" s="11"/>
      <c r="E43" s="5"/>
      <c r="F43" s="4">
        <v>-51</v>
      </c>
      <c r="G43" s="10" t="str">
        <f>IF(E32=D30,D34,IF(E32=D34,D30,0))</f>
        <v>Сазонов Николай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54</v>
      </c>
      <c r="F44" s="5"/>
      <c r="G44" s="5"/>
      <c r="H44" s="4">
        <v>-69</v>
      </c>
      <c r="I44" s="6" t="str">
        <f>IF(I40=H38,H42,IF(I40=H42,H38,0))</f>
        <v>Мазурин Викентий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Тодрамович Александр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Хабиров Марс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55</v>
      </c>
      <c r="D46" s="11"/>
      <c r="E46" s="5"/>
      <c r="F46" s="5"/>
      <c r="G46" s="5"/>
      <c r="H46" s="7">
        <v>70</v>
      </c>
      <c r="I46" s="26" t="s">
        <v>47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Манайчев Владимир</v>
      </c>
      <c r="C47" s="11"/>
      <c r="D47" s="11"/>
      <c r="E47" s="5"/>
      <c r="F47" s="5"/>
      <c r="G47" s="4">
        <v>-68</v>
      </c>
      <c r="H47" s="10" t="str">
        <f>IF(H42=G41,G43,IF(H42=G43,G41,0))</f>
        <v>Сазонов Николай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54</v>
      </c>
      <c r="E48" s="5"/>
      <c r="F48" s="5"/>
      <c r="G48" s="5"/>
      <c r="H48" s="4">
        <v>-70</v>
      </c>
      <c r="I48" s="6" t="str">
        <f>IF(I46=H45,H47,IF(I46=H47,H45,0))</f>
        <v>Сазонов Николай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Толкачев Иван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54</v>
      </c>
      <c r="D50" s="4">
        <v>-77</v>
      </c>
      <c r="E50" s="6" t="str">
        <f>IF(E44=D40,D48,IF(E44=D48,D40,0))</f>
        <v>Абдрашитов Азат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Салягутдинов Дмитрий</v>
      </c>
      <c r="C51" s="5"/>
      <c r="D51" s="5"/>
      <c r="E51" s="16" t="s">
        <v>17</v>
      </c>
      <c r="F51" s="5"/>
      <c r="G51" s="7">
        <v>79</v>
      </c>
      <c r="H51" s="14" t="s">
        <v>56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Халимонов Евгений</v>
      </c>
      <c r="E52" s="20"/>
      <c r="F52" s="4">
        <v>-72</v>
      </c>
      <c r="G52" s="10" t="str">
        <f>IF(C42=B41,B43,IF(C42=B43,B41,0))</f>
        <v>Давлетов Тимур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34</v>
      </c>
      <c r="F53" s="5"/>
      <c r="G53" s="5"/>
      <c r="H53" s="7">
        <v>81</v>
      </c>
      <c r="I53" s="25" t="s">
        <v>56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Тодрамович Александр</v>
      </c>
      <c r="E54" s="16" t="s">
        <v>31</v>
      </c>
      <c r="F54" s="4">
        <v>-73</v>
      </c>
      <c r="G54" s="6" t="str">
        <f>IF(C46=B45,B47,IF(C46=B47,B45,0))</f>
        <v>Манайчев Владимир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Тодрамович Александр</v>
      </c>
      <c r="F55" s="5"/>
      <c r="G55" s="7">
        <v>80</v>
      </c>
      <c r="H55" s="21" t="s">
        <v>36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Толкачев Иван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Толкачев Иван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 t="s">
        <v>35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Манайчев Владимир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45"/>
  <sheetViews>
    <sheetView view="pageBreakPreview" zoomScale="75" zoomScaleNormal="86" zoomScaleSheetLayoutView="75" workbookViewId="0" topLeftCell="A1">
      <selection activeCell="A1" sqref="A1:G1"/>
    </sheetView>
  </sheetViews>
  <sheetFormatPr defaultColWidth="9.00390625" defaultRowHeight="10.5" customHeight="1"/>
  <cols>
    <col min="1" max="1" width="4.75390625" style="34" customWidth="1"/>
    <col min="2" max="4" width="23.75390625" style="34" customWidth="1"/>
    <col min="5" max="13" width="3.75390625" style="34" customWidth="1"/>
    <col min="14" max="16384" width="2.75390625" style="34" customWidth="1"/>
  </cols>
  <sheetData>
    <row r="1" spans="1:7" ht="10.5" customHeight="1">
      <c r="A1" s="33" t="str">
        <f>Сп2!C1</f>
        <v>Кубок Башкортостана 2008</v>
      </c>
      <c r="B1" s="33"/>
      <c r="C1" s="33"/>
      <c r="D1" s="33"/>
      <c r="E1" s="33"/>
      <c r="F1" s="33"/>
      <c r="G1" s="33"/>
    </row>
    <row r="2" spans="1:7" ht="10.5" customHeight="1">
      <c r="A2" s="35" t="str">
        <f>Сп2!C2</f>
        <v>1/8 финала Турнира Дню Учителя. 13 сентября.</v>
      </c>
      <c r="B2" s="35"/>
      <c r="C2" s="35"/>
      <c r="D2" s="35"/>
      <c r="E2" s="35"/>
      <c r="F2" s="35"/>
      <c r="G2" s="35"/>
    </row>
    <row r="4" spans="1:10" s="38" customFormat="1" ht="10.5" customHeight="1">
      <c r="A4" s="36">
        <v>1</v>
      </c>
      <c r="B4" s="37" t="str">
        <f>Сп2!A1</f>
        <v>Насыров Илдар</v>
      </c>
      <c r="C4" s="36"/>
      <c r="D4" s="36"/>
      <c r="E4" s="36"/>
      <c r="F4" s="34"/>
      <c r="G4" s="34"/>
      <c r="H4" s="34"/>
      <c r="I4" s="34"/>
      <c r="J4" s="34"/>
    </row>
    <row r="5" spans="1:10" s="38" customFormat="1" ht="10.5" customHeight="1">
      <c r="A5" s="36"/>
      <c r="B5" s="39">
        <v>1</v>
      </c>
      <c r="C5" s="40" t="s">
        <v>58</v>
      </c>
      <c r="D5" s="36"/>
      <c r="E5" s="36"/>
      <c r="F5" s="34"/>
      <c r="G5" s="34"/>
      <c r="H5" s="34"/>
      <c r="I5" s="34"/>
      <c r="J5" s="34"/>
    </row>
    <row r="6" spans="1:10" s="38" customFormat="1" ht="10.5" customHeight="1">
      <c r="A6" s="36">
        <v>8</v>
      </c>
      <c r="B6" s="41" t="str">
        <f>Сп2!A8</f>
        <v>Полищук Юрий</v>
      </c>
      <c r="C6" s="39"/>
      <c r="D6" s="36"/>
      <c r="E6" s="36"/>
      <c r="F6" s="34"/>
      <c r="G6" s="34"/>
      <c r="H6" s="34"/>
      <c r="I6" s="34"/>
      <c r="J6" s="34"/>
    </row>
    <row r="7" spans="1:10" s="38" customFormat="1" ht="10.5" customHeight="1">
      <c r="A7" s="36"/>
      <c r="B7" s="36"/>
      <c r="C7" s="39">
        <v>5</v>
      </c>
      <c r="D7" s="40" t="s">
        <v>58</v>
      </c>
      <c r="E7" s="36"/>
      <c r="F7" s="34"/>
      <c r="G7" s="34"/>
      <c r="H7" s="34"/>
      <c r="I7" s="34"/>
      <c r="J7" s="34"/>
    </row>
    <row r="8" spans="1:10" s="38" customFormat="1" ht="10.5" customHeight="1">
      <c r="A8" s="36">
        <v>5</v>
      </c>
      <c r="B8" s="37" t="str">
        <f>Сп2!A5</f>
        <v>Волков Арнольд</v>
      </c>
      <c r="C8" s="39"/>
      <c r="D8" s="39"/>
      <c r="E8" s="36"/>
      <c r="F8" s="34"/>
      <c r="G8" s="34"/>
      <c r="H8" s="34"/>
      <c r="I8" s="34"/>
      <c r="J8" s="34"/>
    </row>
    <row r="9" spans="1:10" s="38" customFormat="1" ht="10.5" customHeight="1">
      <c r="A9" s="36"/>
      <c r="B9" s="39">
        <v>2</v>
      </c>
      <c r="C9" s="42" t="s">
        <v>63</v>
      </c>
      <c r="D9" s="39"/>
      <c r="E9" s="36"/>
      <c r="F9" s="34"/>
      <c r="G9" s="34"/>
      <c r="H9" s="34"/>
      <c r="I9" s="34"/>
      <c r="J9" s="34"/>
    </row>
    <row r="10" spans="1:10" s="38" customFormat="1" ht="10.5" customHeight="1">
      <c r="A10" s="36">
        <v>4</v>
      </c>
      <c r="B10" s="41" t="str">
        <f>Сп2!A4</f>
        <v>Ишметов Александр</v>
      </c>
      <c r="C10" s="36"/>
      <c r="D10" s="39"/>
      <c r="E10" s="36"/>
      <c r="F10" s="34"/>
      <c r="G10" s="34"/>
      <c r="H10" s="34"/>
      <c r="I10" s="34"/>
      <c r="J10" s="34"/>
    </row>
    <row r="11" spans="1:10" s="38" customFormat="1" ht="10.5" customHeight="1">
      <c r="A11" s="36"/>
      <c r="B11" s="36"/>
      <c r="C11" s="36"/>
      <c r="D11" s="39">
        <v>7</v>
      </c>
      <c r="E11" s="43" t="s">
        <v>58</v>
      </c>
      <c r="F11" s="44"/>
      <c r="G11" s="44"/>
      <c r="H11" s="44"/>
      <c r="I11" s="44"/>
      <c r="J11" s="44"/>
    </row>
    <row r="12" spans="1:10" s="38" customFormat="1" ht="10.5" customHeight="1">
      <c r="A12" s="36">
        <v>3</v>
      </c>
      <c r="B12" s="37" t="str">
        <f>Сп2!A3</f>
        <v>Рахматуллин Равиль</v>
      </c>
      <c r="C12" s="36"/>
      <c r="D12" s="39"/>
      <c r="E12" s="45"/>
      <c r="F12" s="46"/>
      <c r="G12" s="45"/>
      <c r="H12" s="46"/>
      <c r="I12" s="46"/>
      <c r="J12" s="45" t="s">
        <v>0</v>
      </c>
    </row>
    <row r="13" spans="1:10" s="38" customFormat="1" ht="10.5" customHeight="1">
      <c r="A13" s="36"/>
      <c r="B13" s="39">
        <v>3</v>
      </c>
      <c r="C13" s="40" t="s">
        <v>64</v>
      </c>
      <c r="D13" s="39"/>
      <c r="E13" s="45"/>
      <c r="F13" s="46"/>
      <c r="G13" s="45"/>
      <c r="H13" s="46"/>
      <c r="I13" s="46"/>
      <c r="J13" s="45"/>
    </row>
    <row r="14" spans="1:10" s="38" customFormat="1" ht="10.5" customHeight="1">
      <c r="A14" s="36">
        <v>6</v>
      </c>
      <c r="B14" s="41" t="str">
        <f>Сп2!A6</f>
        <v>Грошев Юрий</v>
      </c>
      <c r="C14" s="39"/>
      <c r="D14" s="39"/>
      <c r="E14" s="45"/>
      <c r="F14" s="46"/>
      <c r="G14" s="45"/>
      <c r="H14" s="46"/>
      <c r="I14" s="46"/>
      <c r="J14" s="45"/>
    </row>
    <row r="15" spans="1:10" s="38" customFormat="1" ht="10.5" customHeight="1">
      <c r="A15" s="36"/>
      <c r="B15" s="36"/>
      <c r="C15" s="39">
        <v>6</v>
      </c>
      <c r="D15" s="42" t="s">
        <v>65</v>
      </c>
      <c r="E15" s="45"/>
      <c r="F15" s="46"/>
      <c r="G15" s="45"/>
      <c r="H15" s="46"/>
      <c r="I15" s="46"/>
      <c r="J15" s="45"/>
    </row>
    <row r="16" spans="1:10" s="38" customFormat="1" ht="10.5" customHeight="1">
      <c r="A16" s="36">
        <v>7</v>
      </c>
      <c r="B16" s="37" t="str">
        <f>Сп2!A7</f>
        <v>Мухаметова Ландыш</v>
      </c>
      <c r="C16" s="39"/>
      <c r="D16" s="36"/>
      <c r="E16" s="45"/>
      <c r="F16" s="46"/>
      <c r="G16" s="45"/>
      <c r="H16" s="46"/>
      <c r="I16" s="46"/>
      <c r="J16" s="45"/>
    </row>
    <row r="17" spans="1:10" s="38" customFormat="1" ht="10.5" customHeight="1">
      <c r="A17" s="36"/>
      <c r="B17" s="39">
        <v>4</v>
      </c>
      <c r="C17" s="42" t="s">
        <v>65</v>
      </c>
      <c r="D17" s="36"/>
      <c r="E17" s="45"/>
      <c r="F17" s="46"/>
      <c r="G17" s="45"/>
      <c r="H17" s="46"/>
      <c r="I17" s="46"/>
      <c r="J17" s="45"/>
    </row>
    <row r="18" spans="1:10" s="38" customFormat="1" ht="10.5" customHeight="1">
      <c r="A18" s="36">
        <v>2</v>
      </c>
      <c r="B18" s="41" t="str">
        <f>Сп2!A2</f>
        <v>Бикбулатов Ильдар</v>
      </c>
      <c r="C18" s="36"/>
      <c r="D18" s="36">
        <v>-7</v>
      </c>
      <c r="E18" s="47" t="str">
        <f>IF(E11=D7,D15,IF(E11=D15,D7,0))</f>
        <v>Мухаметова Ландыш</v>
      </c>
      <c r="F18" s="47"/>
      <c r="G18" s="47"/>
      <c r="H18" s="47"/>
      <c r="I18" s="47"/>
      <c r="J18" s="47"/>
    </row>
    <row r="19" spans="1:10" s="38" customFormat="1" ht="10.5" customHeight="1">
      <c r="A19" s="36"/>
      <c r="B19" s="36"/>
      <c r="C19" s="36"/>
      <c r="D19" s="36"/>
      <c r="E19" s="48"/>
      <c r="F19" s="34"/>
      <c r="G19" s="48"/>
      <c r="H19" s="34"/>
      <c r="I19" s="34"/>
      <c r="J19" s="48" t="s">
        <v>1</v>
      </c>
    </row>
    <row r="20" spans="1:10" s="38" customFormat="1" ht="10.5" customHeight="1">
      <c r="A20" s="36">
        <v>-1</v>
      </c>
      <c r="B20" s="47" t="str">
        <f>IF(C5=B4,B6,IF(C5=B6,B4,0))</f>
        <v>Полищук Юрий</v>
      </c>
      <c r="C20" s="36"/>
      <c r="D20" s="36"/>
      <c r="E20" s="48"/>
      <c r="F20" s="34"/>
      <c r="G20" s="48"/>
      <c r="H20" s="34"/>
      <c r="I20" s="34"/>
      <c r="J20" s="48"/>
    </row>
    <row r="21" spans="1:10" s="38" customFormat="1" ht="10.5" customHeight="1">
      <c r="A21" s="36"/>
      <c r="B21" s="49">
        <v>8</v>
      </c>
      <c r="C21" s="40" t="s">
        <v>66</v>
      </c>
      <c r="D21" s="36"/>
      <c r="E21" s="48"/>
      <c r="F21" s="34"/>
      <c r="G21" s="48"/>
      <c r="H21" s="34"/>
      <c r="I21" s="34"/>
      <c r="J21" s="48"/>
    </row>
    <row r="22" spans="1:10" s="38" customFormat="1" ht="10.5" customHeight="1">
      <c r="A22" s="36">
        <v>-2</v>
      </c>
      <c r="B22" s="50" t="str">
        <f>IF(C9=B8,B10,IF(C9=B10,B8,0))</f>
        <v>Ишметов Александр</v>
      </c>
      <c r="C22" s="49">
        <v>10</v>
      </c>
      <c r="D22" s="40" t="s">
        <v>66</v>
      </c>
      <c r="E22" s="48"/>
      <c r="F22" s="34"/>
      <c r="G22" s="48"/>
      <c r="H22" s="34"/>
      <c r="I22" s="34"/>
      <c r="J22" s="48"/>
    </row>
    <row r="23" spans="1:10" s="38" customFormat="1" ht="10.5" customHeight="1">
      <c r="A23" s="36"/>
      <c r="B23" s="36">
        <v>-6</v>
      </c>
      <c r="C23" s="50" t="str">
        <f>IF(D15=C13,C17,IF(D15=C17,C13,0))</f>
        <v>Грошев Юрий</v>
      </c>
      <c r="D23" s="49"/>
      <c r="E23" s="48"/>
      <c r="F23" s="34"/>
      <c r="G23" s="48"/>
      <c r="H23" s="34"/>
      <c r="I23" s="34"/>
      <c r="J23" s="48"/>
    </row>
    <row r="24" spans="1:10" s="38" customFormat="1" ht="10.5" customHeight="1">
      <c r="A24" s="36">
        <v>-3</v>
      </c>
      <c r="B24" s="47" t="str">
        <f>IF(C13=B12,B14,IF(C13=B14,B12,0))</f>
        <v>Рахматуллин Равиль</v>
      </c>
      <c r="C24" s="36"/>
      <c r="D24" s="39">
        <v>12</v>
      </c>
      <c r="E24" s="43" t="s">
        <v>59</v>
      </c>
      <c r="F24" s="44"/>
      <c r="G24" s="44"/>
      <c r="H24" s="44"/>
      <c r="I24" s="44"/>
      <c r="J24" s="44"/>
    </row>
    <row r="25" spans="1:10" s="38" customFormat="1" ht="10.5" customHeight="1">
      <c r="A25" s="36"/>
      <c r="B25" s="49">
        <v>9</v>
      </c>
      <c r="C25" s="40" t="s">
        <v>59</v>
      </c>
      <c r="D25" s="39"/>
      <c r="E25" s="48"/>
      <c r="F25" s="34"/>
      <c r="G25" s="48"/>
      <c r="H25" s="34"/>
      <c r="I25" s="34"/>
      <c r="J25" s="48" t="s">
        <v>2</v>
      </c>
    </row>
    <row r="26" spans="1:10" s="38" customFormat="1" ht="10.5" customHeight="1">
      <c r="A26" s="36">
        <v>-4</v>
      </c>
      <c r="B26" s="50" t="str">
        <f>IF(C17=B16,B18,IF(C17=B18,B16,0))</f>
        <v>Бикбулатов Ильдар</v>
      </c>
      <c r="C26" s="49">
        <v>11</v>
      </c>
      <c r="D26" s="42" t="s">
        <v>59</v>
      </c>
      <c r="E26" s="48"/>
      <c r="F26" s="34"/>
      <c r="G26" s="48"/>
      <c r="H26" s="34"/>
      <c r="I26" s="34"/>
      <c r="J26" s="48"/>
    </row>
    <row r="27" spans="1:10" s="38" customFormat="1" ht="10.5" customHeight="1">
      <c r="A27" s="36"/>
      <c r="B27" s="36">
        <v>-5</v>
      </c>
      <c r="C27" s="50" t="str">
        <f>IF(D7=C5,C9,IF(D7=C9,C5,0))</f>
        <v>Волков Арнольд</v>
      </c>
      <c r="D27" s="36">
        <v>-12</v>
      </c>
      <c r="E27" s="47" t="str">
        <f>IF(E24=D22,D26,IF(E24=D26,D22,0))</f>
        <v>Полищук Юрий</v>
      </c>
      <c r="F27" s="47"/>
      <c r="G27" s="47"/>
      <c r="H27" s="47"/>
      <c r="I27" s="47"/>
      <c r="J27" s="47"/>
    </row>
    <row r="28" spans="1:10" s="38" customFormat="1" ht="10.5" customHeight="1">
      <c r="A28" s="36"/>
      <c r="B28" s="36"/>
      <c r="C28" s="36"/>
      <c r="D28" s="36"/>
      <c r="E28" s="48"/>
      <c r="F28" s="34"/>
      <c r="G28" s="48"/>
      <c r="H28" s="34"/>
      <c r="I28" s="34"/>
      <c r="J28" s="48" t="s">
        <v>3</v>
      </c>
    </row>
    <row r="29" spans="1:10" s="38" customFormat="1" ht="10.5" customHeight="1">
      <c r="A29" s="36"/>
      <c r="B29" s="36"/>
      <c r="C29" s="36">
        <v>-10</v>
      </c>
      <c r="D29" s="47" t="str">
        <f>IF(D22=C21,C23,IF(D22=C23,C21,0))</f>
        <v>Грошев Юрий</v>
      </c>
      <c r="E29" s="48"/>
      <c r="F29" s="34"/>
      <c r="G29" s="48"/>
      <c r="H29" s="34"/>
      <c r="I29" s="34"/>
      <c r="J29" s="48"/>
    </row>
    <row r="30" spans="1:10" s="38" customFormat="1" ht="10.5" customHeight="1">
      <c r="A30" s="36"/>
      <c r="B30" s="36"/>
      <c r="C30" s="36"/>
      <c r="D30" s="39">
        <v>13</v>
      </c>
      <c r="E30" s="43" t="s">
        <v>63</v>
      </c>
      <c r="F30" s="44"/>
      <c r="G30" s="44"/>
      <c r="H30" s="44"/>
      <c r="I30" s="44"/>
      <c r="J30" s="44"/>
    </row>
    <row r="31" spans="1:10" s="38" customFormat="1" ht="10.5" customHeight="1">
      <c r="A31" s="36">
        <v>-8</v>
      </c>
      <c r="B31" s="47" t="str">
        <f>IF(C21=B20,B22,IF(C21=B22,B20,0))</f>
        <v>Ишметов Александр</v>
      </c>
      <c r="C31" s="36">
        <v>-11</v>
      </c>
      <c r="D31" s="50" t="str">
        <f>IF(D26=C25,C27,IF(D26=C27,C25,0))</f>
        <v>Волков Арнольд</v>
      </c>
      <c r="E31" s="48"/>
      <c r="F31" s="34"/>
      <c r="G31" s="48"/>
      <c r="H31" s="34"/>
      <c r="I31" s="34"/>
      <c r="J31" s="48" t="s">
        <v>4</v>
      </c>
    </row>
    <row r="32" spans="1:10" s="38" customFormat="1" ht="10.5" customHeight="1">
      <c r="A32" s="36"/>
      <c r="B32" s="39">
        <v>14</v>
      </c>
      <c r="C32" s="51" t="s">
        <v>61</v>
      </c>
      <c r="D32" s="36">
        <v>-13</v>
      </c>
      <c r="E32" s="47" t="str">
        <f>IF(E30=D29,D31,IF(E30=D31,D29,0))</f>
        <v>Грошев Юрий</v>
      </c>
      <c r="F32" s="47"/>
      <c r="G32" s="47"/>
      <c r="H32" s="47"/>
      <c r="I32" s="47"/>
      <c r="J32" s="47"/>
    </row>
    <row r="33" spans="1:10" s="38" customFormat="1" ht="10.5" customHeight="1">
      <c r="A33" s="36">
        <v>-9</v>
      </c>
      <c r="B33" s="50" t="str">
        <f>IF(C25=B24,B26,IF(C25=B26,B24,0))</f>
        <v>Рахматуллин Равиль</v>
      </c>
      <c r="C33" s="48" t="s">
        <v>7</v>
      </c>
      <c r="D33" s="36"/>
      <c r="E33" s="48"/>
      <c r="F33" s="34"/>
      <c r="G33" s="48"/>
      <c r="H33" s="34"/>
      <c r="I33" s="34"/>
      <c r="J33" s="48" t="s">
        <v>5</v>
      </c>
    </row>
    <row r="34" spans="1:10" s="38" customFormat="1" ht="10.5" customHeight="1">
      <c r="A34" s="36"/>
      <c r="B34" s="36">
        <v>-14</v>
      </c>
      <c r="C34" s="47" t="str">
        <f>IF(C32=B31,B33,IF(C32=B33,B31,0))</f>
        <v>Ишметов Александр</v>
      </c>
      <c r="D34" s="52"/>
      <c r="E34" s="52"/>
      <c r="F34" s="52"/>
      <c r="G34" s="52"/>
      <c r="H34" s="52"/>
      <c r="I34" s="34"/>
      <c r="J34" s="34"/>
    </row>
    <row r="35" spans="1:10" s="38" customFormat="1" ht="10.5" customHeight="1">
      <c r="A35" s="36"/>
      <c r="B35" s="36"/>
      <c r="C35" s="48" t="s">
        <v>9</v>
      </c>
      <c r="D35" s="36"/>
      <c r="E35" s="48"/>
      <c r="F35" s="34"/>
      <c r="G35" s="34"/>
      <c r="H35" s="34"/>
      <c r="I35" s="34"/>
      <c r="J35" s="34"/>
    </row>
    <row r="36" spans="1:13" ht="10.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ht="10.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3" ht="10.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3" ht="10.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10.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1:13" ht="10.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ht="10.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43" spans="1:13" ht="10.5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0.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13" ht="10.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</sheetData>
  <sheetProtection sheet="1" objects="1" scenarios="1"/>
  <mergeCells count="2">
    <mergeCell ref="A1:G1"/>
    <mergeCell ref="A2:G2"/>
  </mergeCells>
  <conditionalFormatting sqref="B20 B22 B24 B26 C23 C27 D29 D31 B31 B33 E18 E27 E32 C34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landscape" paperSize="9" scale="1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67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68</v>
      </c>
      <c r="B2" s="27"/>
      <c r="C2" s="29" t="s">
        <v>69</v>
      </c>
      <c r="D2" s="27"/>
      <c r="E2" s="27"/>
      <c r="F2" s="27"/>
      <c r="G2" s="27"/>
      <c r="H2" s="27"/>
      <c r="I2" s="27"/>
    </row>
    <row r="3" spans="1:9" ht="18">
      <c r="A3" s="23" t="s">
        <v>70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34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71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72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73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58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59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36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62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74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75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63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76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77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78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79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80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Сп1!C1</f>
        <v>Кубок Башкортостана 2008</v>
      </c>
      <c r="C1" s="30"/>
      <c r="D1" s="30"/>
      <c r="E1" s="30"/>
      <c r="F1" s="30"/>
      <c r="G1" s="30"/>
    </row>
    <row r="2" spans="1:7" ht="12.75">
      <c r="A2" s="22"/>
      <c r="B2" s="30" t="str">
        <f>Сп1!C2</f>
        <v>Четвертьфинал Турнира Дню учителя. 20 сентября.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Сп1!A1</f>
        <v>Коробко Павел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67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Сп1!A32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67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Сп1!A17</f>
        <v>Ларионов Юрий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78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Сп1!A16</f>
        <v>Мухамадиев Наиль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67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Сп1!A9</f>
        <v>Бикбулатов Ильдар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59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Сп1!A24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59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Сп1!A25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58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Сп1!A8</f>
        <v>Насыров Илдар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67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Сп1!A5</f>
        <v>Килюшев Анатолий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71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Сп1!A28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71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Сп1!A21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74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Сп1!A12</f>
        <v>Карташов Алексей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34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Сп1!A13</f>
        <v>Зарипова Эльвина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75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Сп1!A20</f>
        <v>нет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34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Сп1!A29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34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Сп1!A4</f>
        <v>Халимонов Евгений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70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Сп1!A3</f>
        <v>Иванов Дмитрий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70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Сп1!A30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70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Сп1!A19</f>
        <v>Юлдашев Руслан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63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Сп1!A14</f>
        <v>Волков Арнольд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70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Сп1!A11</f>
        <v>Ишметов Александр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62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Сп1!A22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72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Сп1!A27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72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Сп1!A6</f>
        <v>Ларионов Сергей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70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Сп1!A7</f>
        <v>Ярминкин Владимир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73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Сп1!A26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73</v>
      </c>
      <c r="E55" s="11"/>
      <c r="F55" s="18">
        <v>-31</v>
      </c>
      <c r="G55" s="6" t="str">
        <f>IF(G35=F19,F51,IF(G35=F51,F19,0))</f>
        <v>Коробко Павел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Сп1!A23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36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Сп1!A10</f>
        <v>Толкачев Иван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68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Сп1!A15</f>
        <v>Кузнецов Олег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76</v>
      </c>
      <c r="D61" s="11"/>
      <c r="E61" s="4">
        <v>-58</v>
      </c>
      <c r="F61" s="6" t="str">
        <f>IF(1стр2!H14=1стр2!G10,1стр2!G18,IF(1стр2!H14=1стр2!G18,1стр2!G10,0))</f>
        <v>Хайруллин Ренат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Сп1!A18</f>
        <v>Манюров Виль</v>
      </c>
      <c r="C62" s="11"/>
      <c r="D62" s="11"/>
      <c r="E62" s="5"/>
      <c r="F62" s="7">
        <v>61</v>
      </c>
      <c r="G62" s="8" t="s">
        <v>34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68</v>
      </c>
      <c r="E63" s="4">
        <v>-59</v>
      </c>
      <c r="F63" s="10" t="str">
        <f>IF(1стр2!H30=1стр2!G26,1стр2!G34,IF(1стр2!H30=1стр2!G34,1стр2!G26,0))</f>
        <v>Халимонов Евгений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Сп1!A31</f>
        <v>нет</v>
      </c>
      <c r="C64" s="11"/>
      <c r="D64" s="5"/>
      <c r="E64" s="5"/>
      <c r="F64" s="4">
        <v>-61</v>
      </c>
      <c r="G64" s="6" t="str">
        <f>IF(G62=F61,F63,IF(G62=F63,F61,0))</f>
        <v>Хайруллин Ренат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68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Сп1!A2</f>
        <v>Хайруллин Ренат</v>
      </c>
      <c r="C66" s="5"/>
      <c r="D66" s="5"/>
      <c r="E66" s="4">
        <v>-56</v>
      </c>
      <c r="F66" s="6" t="str">
        <f>IF(1стр2!G10=1стр2!F6,1стр2!F14,IF(1стр2!G10=1стр2!F14,1стр2!F6,0))</f>
        <v>Килюшев Анатолий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73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IF(1стр2!F6=1стр2!E4,1стр2!E8,IF(1стр2!F6=1стр2!E8,1стр2!E4,0))</f>
        <v>Бикбулатов Ильдар</v>
      </c>
      <c r="C68" s="5"/>
      <c r="D68" s="5"/>
      <c r="E68" s="4">
        <v>-57</v>
      </c>
      <c r="F68" s="10" t="str">
        <f>IF(1стр2!G26=1стр2!F22,1стр2!F30,IF(1стр2!G26=1стр2!F30,1стр2!F22,0))</f>
        <v>Ярминкин Владимир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59</v>
      </c>
      <c r="D69" s="5"/>
      <c r="E69" s="5"/>
      <c r="F69" s="4">
        <v>-62</v>
      </c>
      <c r="G69" s="6" t="str">
        <f>IF(G67=F66,F68,IF(G67=F68,F66,0))</f>
        <v>Килюшев Анатолий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IF(1стр2!F14=1стр2!E12,1стр2!E16,IF(1стр2!F14=1стр2!E16,1стр2!E12,0))</f>
        <v>Волков Арнольд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59</v>
      </c>
      <c r="E71" s="4">
        <v>-63</v>
      </c>
      <c r="F71" s="6" t="str">
        <f>IF(C69=B68,B70,IF(C69=B70,B68,0))</f>
        <v>Волков Арнольд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IF(1стр2!F22=1стр2!E20,1стр2!E24,IF(1стр2!F22=1стр2!E24,1стр2!E20,0))</f>
        <v>Зарипова Эльвина</v>
      </c>
      <c r="C72" s="11"/>
      <c r="D72" s="17" t="s">
        <v>6</v>
      </c>
      <c r="E72" s="5"/>
      <c r="F72" s="7">
        <v>66</v>
      </c>
      <c r="G72" s="8" t="s">
        <v>63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78</v>
      </c>
      <c r="D73" s="20"/>
      <c r="E73" s="4">
        <v>-64</v>
      </c>
      <c r="F73" s="10" t="str">
        <f>IF(C73=B72,B74,IF(C73=B74,B72,0))</f>
        <v>Зарипова Эльвина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IF(1стр2!F30=1стр2!E28,1стр2!E32,IF(1стр2!F30=1стр2!E32,1стр2!E28,0))</f>
        <v>Ларионов Юрий</v>
      </c>
      <c r="C74" s="4">
        <v>-65</v>
      </c>
      <c r="D74" s="6" t="str">
        <f>IF(D71=C69,C73,IF(D71=C73,C69,0))</f>
        <v>Ларионов Юрий</v>
      </c>
      <c r="E74" s="5"/>
      <c r="F74" s="4">
        <v>-66</v>
      </c>
      <c r="G74" s="6" t="str">
        <f>IF(G72=F71,F73,IF(G72=F73,F71,0))</f>
        <v>Зарипова Эльвина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Сп1!C1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Сп1!C2</f>
        <v>Четвертьфинал Турнира Дню учителя. 20 сентября.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IF(1стр1!C5=1стр1!B4,1стр1!B6,IF(1стр1!C5=1стр1!B6,1стр1!B4,0))</f>
        <v>нет</v>
      </c>
      <c r="C4" s="5"/>
      <c r="D4" s="4">
        <v>-25</v>
      </c>
      <c r="E4" s="6" t="str">
        <f>IF(1стр1!E11=1стр1!D7,1стр1!D15,IF(1стр1!E11=1стр1!D15,1стр1!D7,0))</f>
        <v>Бикбулатов Ильдар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77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IF(1стр1!C9=1стр1!B8,1стр1!B10,IF(1стр1!C9=1стр1!B10,1стр1!B8,0))</f>
        <v>Мухамадиев Наиль</v>
      </c>
      <c r="C6" s="7">
        <v>40</v>
      </c>
      <c r="D6" s="14" t="s">
        <v>77</v>
      </c>
      <c r="E6" s="7">
        <v>52</v>
      </c>
      <c r="F6" s="14" t="s">
        <v>36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IF(1стр1!D63=1стр1!C61,1стр1!C65,IF(1стр1!D63=1стр1!C65,1стр1!C61,0))</f>
        <v>Кузнецов Олег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IF(1стр1!C13=1стр1!B12,1стр1!B14,IF(1стр1!C13=1стр1!B14,1стр1!B12,0))</f>
        <v>нет</v>
      </c>
      <c r="C8" s="5"/>
      <c r="D8" s="7">
        <v>48</v>
      </c>
      <c r="E8" s="21" t="s">
        <v>36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IF(1стр1!C17=1стр1!B16,1стр1!B18,IF(1стр1!C17=1стр1!B18,1стр1!B16,0))</f>
        <v>нет</v>
      </c>
      <c r="C10" s="7">
        <v>41</v>
      </c>
      <c r="D10" s="21" t="s">
        <v>36</v>
      </c>
      <c r="E10" s="15"/>
      <c r="F10" s="7">
        <v>56</v>
      </c>
      <c r="G10" s="14" t="s">
        <v>36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IF(1стр1!D55=1стр1!C53,1стр1!C57,IF(1стр1!D55=1стр1!C57,1стр1!C53,0))</f>
        <v>Толкачев Иван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IF(1стр1!C21=1стр1!B20,1стр1!B22,IF(1стр1!C21=1стр1!B22,1стр1!B20,0))</f>
        <v>нет</v>
      </c>
      <c r="C12" s="5"/>
      <c r="D12" s="4">
        <v>-26</v>
      </c>
      <c r="E12" s="6" t="str">
        <f>IF(1стр1!E27=1стр1!D23,1стр1!D31,IF(1стр1!E27=1стр1!D31,1стр1!D23,0))</f>
        <v>Килюшев Анатолий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IF(1стр1!C25=1стр1!B24,1стр1!B26,IF(1стр1!C25=1стр1!B26,1стр1!B24,0))</f>
        <v>нет</v>
      </c>
      <c r="C14" s="7">
        <v>42</v>
      </c>
      <c r="D14" s="14" t="s">
        <v>62</v>
      </c>
      <c r="E14" s="7">
        <v>53</v>
      </c>
      <c r="F14" s="21" t="s">
        <v>71</v>
      </c>
      <c r="G14" s="7">
        <v>58</v>
      </c>
      <c r="H14" s="14" t="s">
        <v>36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IF(1стр1!D47=1стр1!C45,1стр1!C49,IF(1стр1!D47=1стр1!C49,1стр1!C45,0))</f>
        <v>Ишметов Александр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IF(1стр1!C29=1стр1!B28,1стр1!B30,IF(1стр1!C29=1стр1!B30,1стр1!B28,0))</f>
        <v>нет</v>
      </c>
      <c r="C16" s="5"/>
      <c r="D16" s="7">
        <v>49</v>
      </c>
      <c r="E16" s="21" t="s">
        <v>63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IF(1стр1!C33=1стр1!B32,1стр1!B34,IF(1стр1!C33=1стр1!B34,1стр1!B32,0))</f>
        <v>нет</v>
      </c>
      <c r="C18" s="7">
        <v>43</v>
      </c>
      <c r="D18" s="21" t="s">
        <v>63</v>
      </c>
      <c r="E18" s="15"/>
      <c r="F18" s="4">
        <v>-30</v>
      </c>
      <c r="G18" s="10" t="str">
        <f>IF(1стр1!F51=1стр1!E43,1стр1!E59,IF(1стр1!F51=1стр1!E59,1стр1!E43,0))</f>
        <v>Хайруллин Ренат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IF(1стр1!D39=1стр1!C37,1стр1!C41,IF(1стр1!D39=1стр1!C41,1стр1!C37,0))</f>
        <v>Волков Арнольд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IF(1стр1!C37=1стр1!B36,1стр1!B38,IF(1стр1!C37=1стр1!B38,1стр1!B36,0))</f>
        <v>нет</v>
      </c>
      <c r="C20" s="5"/>
      <c r="D20" s="4">
        <v>-27</v>
      </c>
      <c r="E20" s="6" t="str">
        <f>IF(1стр1!E43=1стр1!D39,1стр1!D47,IF(1стр1!E43=1стр1!D47,1стр1!D39,0))</f>
        <v>Ларионов Сергей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80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IF(1стр1!C41=1стр1!B40,1стр1!B42,IF(1стр1!C41=1стр1!B42,1стр1!B40,0))</f>
        <v>Юлдашев Руслан</v>
      </c>
      <c r="C22" s="7">
        <v>44</v>
      </c>
      <c r="D22" s="14" t="s">
        <v>75</v>
      </c>
      <c r="E22" s="7">
        <v>54</v>
      </c>
      <c r="F22" s="14" t="s">
        <v>72</v>
      </c>
      <c r="G22" s="15"/>
      <c r="H22" s="7">
        <v>60</v>
      </c>
      <c r="I22" s="26" t="s">
        <v>72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IF(1стр1!D31=1стр1!C29,1стр1!C33,IF(1стр1!D31=1стр1!C33,1стр1!C29,0))</f>
        <v>Зарипова Эльвина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IF(1стр1!C45=1стр1!B44,1стр1!B46,IF(1стр1!C45=1стр1!B46,1стр1!B44,0))</f>
        <v>нет</v>
      </c>
      <c r="C24" s="5"/>
      <c r="D24" s="7">
        <v>50</v>
      </c>
      <c r="E24" s="21" t="s">
        <v>75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IF(1стр1!C49=1стр1!B48,1стр1!B50,IF(1стр1!C49=1стр1!B50,1стр1!B48,0))</f>
        <v>нет</v>
      </c>
      <c r="C26" s="7">
        <v>45</v>
      </c>
      <c r="D26" s="21" t="s">
        <v>74</v>
      </c>
      <c r="E26" s="15"/>
      <c r="F26" s="7">
        <v>57</v>
      </c>
      <c r="G26" s="14" t="s">
        <v>72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IF(1стр1!D23=1стр1!C21,1стр1!C25,IF(1стр1!D23=1стр1!C25,1стр1!C21,0))</f>
        <v>Карташов Алексей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IF(1стр1!C53=1стр1!B52,1стр1!B54,IF(1стр1!C53=1стр1!B54,1стр1!B52,0))</f>
        <v>нет</v>
      </c>
      <c r="C28" s="5"/>
      <c r="D28" s="4">
        <v>-28</v>
      </c>
      <c r="E28" s="6" t="str">
        <f>IF(1стр1!E59=1стр1!D55,1стр1!D63,IF(1стр1!E59=1стр1!D63,1стр1!D55,0))</f>
        <v>Ярминкин Владимир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IF(1стр1!C57=1стр1!B56,1стр1!B58,IF(1стр1!C57=1стр1!B58,1стр1!B56,0))</f>
        <v>нет</v>
      </c>
      <c r="C30" s="7">
        <v>46</v>
      </c>
      <c r="D30" s="14" t="s">
        <v>58</v>
      </c>
      <c r="E30" s="7">
        <v>55</v>
      </c>
      <c r="F30" s="21" t="s">
        <v>73</v>
      </c>
      <c r="G30" s="7">
        <v>59</v>
      </c>
      <c r="H30" s="21" t="s">
        <v>72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IF(1стр1!D15=1стр1!C13,1стр1!C17,IF(1стр1!D15=1стр1!C17,1стр1!C13,0))</f>
        <v>Насыров Илдар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IF(1стр1!C61=1стр1!B60,1стр1!B62,IF(1стр1!C61=1стр1!B62,1стр1!B60,0))</f>
        <v>Манюров Виль</v>
      </c>
      <c r="C32" s="5"/>
      <c r="D32" s="7">
        <v>51</v>
      </c>
      <c r="E32" s="21" t="s">
        <v>78</v>
      </c>
      <c r="F32" s="5"/>
      <c r="G32" s="11"/>
      <c r="H32" s="4">
        <v>-60</v>
      </c>
      <c r="I32" s="32" t="str">
        <f>IF(I22=H14,H30,IF(I22=H30,H14,0))</f>
        <v>Толкачев Иван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79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IF(1стр1!C65=1стр1!B64,1стр1!B66,IF(1стр1!C65=1стр1!B66,1стр1!B64,0))</f>
        <v>нет</v>
      </c>
      <c r="C34" s="7">
        <v>47</v>
      </c>
      <c r="D34" s="21" t="s">
        <v>78</v>
      </c>
      <c r="E34" s="15"/>
      <c r="F34" s="4">
        <v>-29</v>
      </c>
      <c r="G34" s="10" t="str">
        <f>IF(1стр1!F19=1стр1!E11,1стр1!E27,IF(1стр1!F19=1стр1!E27,1стр1!E11,0))</f>
        <v>Халимонов Евгений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IF(1стр1!D7=1стр1!C5,1стр1!C9,IF(1стр1!D7=1стр1!C9,1стр1!C5,0))</f>
        <v>Ларионов Юрий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Кузнецов Олег</v>
      </c>
      <c r="C37" s="5"/>
      <c r="D37" s="5"/>
      <c r="E37" s="5"/>
      <c r="F37" s="4">
        <v>-48</v>
      </c>
      <c r="G37" s="6" t="str">
        <f>IF(E8=D6,D10,IF(E8=D10,D6,0))</f>
        <v>Мухамадиев Наиль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76</v>
      </c>
      <c r="D38" s="5"/>
      <c r="E38" s="5"/>
      <c r="F38" s="5"/>
      <c r="G38" s="7">
        <v>67</v>
      </c>
      <c r="H38" s="14" t="s">
        <v>62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Ишметов Александр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76</v>
      </c>
      <c r="E40" s="5"/>
      <c r="F40" s="5"/>
      <c r="G40" s="5"/>
      <c r="H40" s="7">
        <v>69</v>
      </c>
      <c r="I40" s="25" t="s">
        <v>74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Карташов Алексей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74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Насыров Илдар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76</v>
      </c>
      <c r="F44" s="5"/>
      <c r="G44" s="5"/>
      <c r="H44" s="4">
        <v>-69</v>
      </c>
      <c r="I44" s="6" t="str">
        <f>IF(I40=H38,H42,IF(I40=H42,H38,0))</f>
        <v>Ишметов Александр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Юлдашев Руслан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Мухамадиев Наиль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80</v>
      </c>
      <c r="D46" s="11"/>
      <c r="E46" s="5"/>
      <c r="F46" s="5"/>
      <c r="G46" s="5"/>
      <c r="H46" s="7">
        <v>70</v>
      </c>
      <c r="I46" s="26" t="s">
        <v>77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Насыров Илдар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79</v>
      </c>
      <c r="E48" s="5"/>
      <c r="F48" s="5"/>
      <c r="G48" s="5"/>
      <c r="H48" s="4">
        <v>-70</v>
      </c>
      <c r="I48" s="6" t="str">
        <f>IF(I46=H45,H47,IF(I46=H47,H45,0))</f>
        <v>Насыров Илдар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79</v>
      </c>
      <c r="D50" s="4">
        <v>-77</v>
      </c>
      <c r="E50" s="6" t="str">
        <f>IF(E44=D40,D48,IF(E44=D48,D40,0))</f>
        <v>Манюров Виль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Манюров Виль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80</v>
      </c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Юлдашев Руслан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81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44</v>
      </c>
      <c r="B2" s="27"/>
      <c r="C2" s="29" t="s">
        <v>82</v>
      </c>
      <c r="D2" s="27"/>
      <c r="E2" s="27"/>
      <c r="F2" s="27"/>
      <c r="G2" s="27"/>
      <c r="H2" s="27"/>
      <c r="I2" s="27"/>
    </row>
    <row r="3" spans="1:9" ht="18">
      <c r="A3" s="23" t="s">
        <v>46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83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84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67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85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86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87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48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88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89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55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90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91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70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92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93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94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54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56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49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95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73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36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96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62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97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СпК!C1</f>
        <v>Кубок Башкортостана 2008</v>
      </c>
      <c r="C1" s="30"/>
      <c r="D1" s="30"/>
      <c r="E1" s="30"/>
      <c r="F1" s="30"/>
      <c r="G1" s="30"/>
    </row>
    <row r="2" spans="1:7" ht="12.75">
      <c r="A2" s="22"/>
      <c r="B2" s="30" t="str">
        <f>СпК!C2</f>
        <v>Полуфинал Турнира Дню учителя. 28 сентября.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СпК!A1</f>
        <v>Ратникова Наталья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81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СпК!A32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81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СпК!A17</f>
        <v>Журавлева Любовь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92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СпК!A16</f>
        <v>Иванов Дмитрий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86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СпК!A9</f>
        <v>Семенов Юрий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73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СпК!A24</f>
        <v>Ярминкин Владимир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86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СпК!A25</f>
        <v>Толкачев Иван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86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СпК!A8</f>
        <v>Сафиуллин Александр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83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СпК!A5</f>
        <v>Уткулов Ринат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84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СпК!A28</f>
        <v>Тарараев Петр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84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СпК!A21</f>
        <v>Давлетов Тимур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56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СпК!A12</f>
        <v>Султанов Ильдар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83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СпК!A13</f>
        <v>Тодрамович Александр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54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СпК!A20</f>
        <v>Салягутдинов Дмитрий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83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СпК!A29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83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СпК!A4</f>
        <v>Лежнев Артем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83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СпК!A3</f>
        <v>Шакиров Ильяс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46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СпК!A30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46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СпК!A19</f>
        <v>Стародубцев Олег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90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СпК!A14</f>
        <v>Мицул Тимофей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49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СпК!A11</f>
        <v>Салихов Рим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49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СпК!A22</f>
        <v>Мазурин Александр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49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СпК!A27</f>
        <v>Ишметов Александр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67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СпК!A6</f>
        <v>Коробко Павел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49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СпК!A7</f>
        <v>Мурсалимова Инна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85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СпК!A26</f>
        <v>Шапошников Александр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48</v>
      </c>
      <c r="E55" s="11"/>
      <c r="F55" s="18">
        <v>-31</v>
      </c>
      <c r="G55" s="6" t="str">
        <f>IF(G35=F19,F51,IF(G35=F51,F19,0))</f>
        <v>Мазурин Александр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СпК!A23</f>
        <v>Усков Сергей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48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СпК!A10</f>
        <v>Лютый Олег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48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СпК!A15</f>
        <v>Лежнев Олег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91</v>
      </c>
      <c r="D61" s="11"/>
      <c r="E61" s="4">
        <v>-58</v>
      </c>
      <c r="F61" s="6" t="str">
        <f>IF(Кстр2!H14=Кстр2!G10,Кстр2!G18,IF(Кстр2!H14=Кстр2!G18,Кстр2!G10,0))</f>
        <v>Лютый Олег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СпК!A18</f>
        <v>Горюнов Алексей</v>
      </c>
      <c r="C62" s="11"/>
      <c r="D62" s="11"/>
      <c r="E62" s="5"/>
      <c r="F62" s="7">
        <v>61</v>
      </c>
      <c r="G62" s="8" t="s">
        <v>48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91</v>
      </c>
      <c r="E63" s="4">
        <v>-59</v>
      </c>
      <c r="F63" s="10" t="str">
        <f>IF(Кстр2!H30=Кстр2!G26,Кстр2!G34,IF(Кстр2!H30=Кстр2!G34,Кстр2!G26,0))</f>
        <v>Сафиуллин Александр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СпК!A31</f>
        <v>нет</v>
      </c>
      <c r="C64" s="11"/>
      <c r="D64" s="5"/>
      <c r="E64" s="5"/>
      <c r="F64" s="4">
        <v>-61</v>
      </c>
      <c r="G64" s="6" t="str">
        <f>IF(G62=F61,F63,IF(G62=F63,F61,0))</f>
        <v>Сафиуллин Александр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44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СпК!A2</f>
        <v>Исмайлов Азат</v>
      </c>
      <c r="C66" s="5"/>
      <c r="D66" s="5"/>
      <c r="E66" s="4">
        <v>-56</v>
      </c>
      <c r="F66" s="6" t="str">
        <f>IF(Кстр2!G10=Кстр2!F6,Кстр2!F14,IF(Кстр2!G10=Кстр2!F14,Кстр2!F6,0))</f>
        <v>Уткулов Ринат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84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IF(Кстр2!F6=Кстр2!E4,Кстр2!E8,IF(Кстр2!F6=Кстр2!E8,Кстр2!E4,0))</f>
        <v>Ратникова Наталья</v>
      </c>
      <c r="C68" s="5"/>
      <c r="D68" s="5"/>
      <c r="E68" s="4">
        <v>-57</v>
      </c>
      <c r="F68" s="10" t="str">
        <f>IF(Кстр2!G26=Кстр2!F22,Кстр2!F30,IF(Кстр2!G26=Кстр2!F30,Кстр2!F22,0))</f>
        <v>Горюнов Алексей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89</v>
      </c>
      <c r="D69" s="5"/>
      <c r="E69" s="5"/>
      <c r="F69" s="4">
        <v>-62</v>
      </c>
      <c r="G69" s="6" t="str">
        <f>IF(G67=F66,F68,IF(G67=F68,F66,0))</f>
        <v>Горюнов Алексей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IF(Кстр2!F14=Кстр2!E12,Кстр2!E16,IF(Кстр2!F14=Кстр2!E16,Кстр2!E12,0))</f>
        <v>Султанов Ильдар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89</v>
      </c>
      <c r="E71" s="4">
        <v>-63</v>
      </c>
      <c r="F71" s="6" t="str">
        <f>IF(C69=B68,B70,IF(C69=B70,B68,0))</f>
        <v>Ратникова Наталья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IF(Кстр2!F22=Кстр2!E20,Кстр2!E24,IF(Кстр2!F22=Кстр2!E24,Кстр2!E20,0))</f>
        <v>Салихов Рим</v>
      </c>
      <c r="C72" s="11"/>
      <c r="D72" s="17" t="s">
        <v>6</v>
      </c>
      <c r="E72" s="5"/>
      <c r="F72" s="7">
        <v>66</v>
      </c>
      <c r="G72" s="8" t="s">
        <v>88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91</v>
      </c>
      <c r="D73" s="20"/>
      <c r="E73" s="4">
        <v>-64</v>
      </c>
      <c r="F73" s="10" t="str">
        <f>IF(C73=B72,B74,IF(C73=B74,B72,0))</f>
        <v>Салихов Рим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IF(Кстр2!F30=Кстр2!E28,Кстр2!E32,IF(Кстр2!F30=Кстр2!E32,Кстр2!E28,0))</f>
        <v>Лежнев Олег</v>
      </c>
      <c r="C74" s="4">
        <v>-65</v>
      </c>
      <c r="D74" s="6" t="str">
        <f>IF(D71=C69,C73,IF(D71=C73,C69,0))</f>
        <v>Лежнев Олег</v>
      </c>
      <c r="E74" s="5"/>
      <c r="F74" s="4">
        <v>-66</v>
      </c>
      <c r="G74" s="6" t="str">
        <f>IF(G72=F71,F73,IF(G72=F73,F71,0))</f>
        <v>Ратникова Наталья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СпК!C1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СпК!C2</f>
        <v>Полуфинал Турнира Дню учителя. 28 сентября.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IF(Кстр1!C5=Кстр1!B4,Кстр1!B6,IF(Кстр1!C5=Кстр1!B6,Кстр1!B4,0))</f>
        <v>нет</v>
      </c>
      <c r="C4" s="5"/>
      <c r="D4" s="4">
        <v>-25</v>
      </c>
      <c r="E4" s="6" t="str">
        <f>IF(Кстр1!E11=Кстр1!D7,Кстр1!D15,IF(Кстр1!E11=Кстр1!D15,Кстр1!D7,0))</f>
        <v>Ратникова Наталья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70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IF(Кстр1!C9=Кстр1!B8,Кстр1!B10,IF(Кстр1!C9=Кстр1!B10,Кстр1!B8,0))</f>
        <v>Иванов Дмитрий</v>
      </c>
      <c r="C6" s="7">
        <v>40</v>
      </c>
      <c r="D6" s="14" t="s">
        <v>44</v>
      </c>
      <c r="E6" s="7">
        <v>52</v>
      </c>
      <c r="F6" s="14" t="s">
        <v>44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IF(Кстр1!D63=Кстр1!C61,Кстр1!C65,IF(Кстр1!D63=Кстр1!C65,Кстр1!C61,0))</f>
        <v>Исмайлов Азат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IF(Кстр1!C13=Кстр1!B12,Кстр1!B14,IF(Кстр1!C13=Кстр1!B14,Кстр1!B12,0))</f>
        <v>Семенов Юрий</v>
      </c>
      <c r="C8" s="5"/>
      <c r="D8" s="7">
        <v>48</v>
      </c>
      <c r="E8" s="21" t="s">
        <v>44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87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IF(Кстр1!C17=Кстр1!B16,Кстр1!B18,IF(Кстр1!C17=Кстр1!B18,Кстр1!B16,0))</f>
        <v>Толкачев Иван</v>
      </c>
      <c r="C10" s="7">
        <v>41</v>
      </c>
      <c r="D10" s="21" t="s">
        <v>85</v>
      </c>
      <c r="E10" s="15"/>
      <c r="F10" s="7">
        <v>56</v>
      </c>
      <c r="G10" s="14" t="s">
        <v>44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IF(Кстр1!D55=Кстр1!C53,Кстр1!C57,IF(Кстр1!D55=Кстр1!C57,Кстр1!C53,0))</f>
        <v>Мурсалимова Инна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IF(Кстр1!C21=Кстр1!B20,Кстр1!B22,IF(Кстр1!C21=Кстр1!B22,Кстр1!B20,0))</f>
        <v>Тарараев Петр</v>
      </c>
      <c r="C12" s="5"/>
      <c r="D12" s="4">
        <v>-26</v>
      </c>
      <c r="E12" s="6" t="str">
        <f>IF(Кстр1!E27=Кстр1!D23,Кстр1!D31,IF(Кстр1!E27=Кстр1!D31,Кстр1!D23,0))</f>
        <v>Уткулов Ринат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89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IF(Кстр1!C25=Кстр1!B24,Кстр1!B26,IF(Кстр1!C25=Кстр1!B26,Кстр1!B24,0))</f>
        <v>Султанов Ильдар</v>
      </c>
      <c r="C14" s="7">
        <v>42</v>
      </c>
      <c r="D14" s="14" t="s">
        <v>89</v>
      </c>
      <c r="E14" s="7">
        <v>53</v>
      </c>
      <c r="F14" s="21" t="s">
        <v>84</v>
      </c>
      <c r="G14" s="7">
        <v>58</v>
      </c>
      <c r="H14" s="14" t="s">
        <v>44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IF(Кстр1!D47=Кстр1!C45,Кстр1!C49,IF(Кстр1!D47=Кстр1!C49,Кстр1!C45,0))</f>
        <v>Коробко Павел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IF(Кстр1!C29=Кстр1!B28,Кстр1!B30,IF(Кстр1!C29=Кстр1!B30,Кстр1!B28,0))</f>
        <v>Тодрамович Александр</v>
      </c>
      <c r="C16" s="5"/>
      <c r="D16" s="7">
        <v>49</v>
      </c>
      <c r="E16" s="21" t="s">
        <v>89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55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IF(Кстр1!C33=Кстр1!B32,Кстр1!B34,IF(Кстр1!C33=Кстр1!B34,Кстр1!B32,0))</f>
        <v>нет</v>
      </c>
      <c r="C18" s="7">
        <v>43</v>
      </c>
      <c r="D18" s="21" t="s">
        <v>90</v>
      </c>
      <c r="E18" s="15"/>
      <c r="F18" s="4">
        <v>-30</v>
      </c>
      <c r="G18" s="10" t="str">
        <f>IF(Кстр1!F51=Кстр1!E43,Кстр1!E59,IF(Кстр1!F51=Кстр1!E59,Кстр1!E43,0))</f>
        <v>Лютый Олег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IF(Кстр1!D39=Кстр1!C37,Кстр1!C41,IF(Кстр1!D39=Кстр1!C41,Кстр1!C37,0))</f>
        <v>Мицул Тимофей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IF(Кстр1!C37=Кстр1!B36,Кстр1!B38,IF(Кстр1!C37=Кстр1!B38,Кстр1!B36,0))</f>
        <v>нет</v>
      </c>
      <c r="C20" s="5"/>
      <c r="D20" s="4">
        <v>-27</v>
      </c>
      <c r="E20" s="6" t="str">
        <f>IF(Кстр1!E43=Кстр1!D39,Кстр1!D47,IF(Кстр1!E43=Кстр1!D47,Кстр1!D39,0))</f>
        <v>Шакиров Ильяс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94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IF(Кстр1!C41=Кстр1!B40,Кстр1!B42,IF(Кстр1!C41=Кстр1!B42,Кстр1!B40,0))</f>
        <v>Стародубцев Олег</v>
      </c>
      <c r="C22" s="7">
        <v>44</v>
      </c>
      <c r="D22" s="14" t="s">
        <v>54</v>
      </c>
      <c r="E22" s="7">
        <v>54</v>
      </c>
      <c r="F22" s="14" t="s">
        <v>46</v>
      </c>
      <c r="G22" s="15"/>
      <c r="H22" s="7">
        <v>60</v>
      </c>
      <c r="I22" s="26" t="s">
        <v>46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IF(Кстр1!D31=Кстр1!C29,Кстр1!C33,IF(Кстр1!D31=Кстр1!C33,Кстр1!C29,0))</f>
        <v>Салягутдинов Дмитрий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IF(Кстр1!C45=Кстр1!B44,Кстр1!B46,IF(Кстр1!C45=Кстр1!B46,Кстр1!B44,0))</f>
        <v>Салихов Рим</v>
      </c>
      <c r="C24" s="5"/>
      <c r="D24" s="7">
        <v>50</v>
      </c>
      <c r="E24" s="21" t="s">
        <v>88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88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IF(Кстр1!C49=Кстр1!B48,Кстр1!B50,IF(Кстр1!C49=Кстр1!B50,Кстр1!B48,0))</f>
        <v>Ишметов Александр</v>
      </c>
      <c r="C26" s="7">
        <v>45</v>
      </c>
      <c r="D26" s="21" t="s">
        <v>88</v>
      </c>
      <c r="E26" s="15"/>
      <c r="F26" s="7">
        <v>57</v>
      </c>
      <c r="G26" s="14" t="s">
        <v>46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IF(Кстр1!D23=Кстр1!C21,Кстр1!C25,IF(Кстр1!D23=Кстр1!C25,Кстр1!C21,0))</f>
        <v>Давлетов Тимур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IF(Кстр1!C53=Кстр1!B52,Кстр1!B54,IF(Кстр1!C53=Кстр1!B54,Кстр1!B52,0))</f>
        <v>Шапошников Александр</v>
      </c>
      <c r="C28" s="5"/>
      <c r="D28" s="4">
        <v>-28</v>
      </c>
      <c r="E28" s="6" t="str">
        <f>IF(Кстр1!E59=Кстр1!D55,Кстр1!D63,IF(Кстр1!E59=Кстр1!D63,Кстр1!D55,0))</f>
        <v>Лежнев Олег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95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IF(Кстр1!C57=Кстр1!B56,Кстр1!B58,IF(Кстр1!C57=Кстр1!B58,Кстр1!B56,0))</f>
        <v>Усков Сергей</v>
      </c>
      <c r="C30" s="7">
        <v>46</v>
      </c>
      <c r="D30" s="14" t="s">
        <v>73</v>
      </c>
      <c r="E30" s="7">
        <v>55</v>
      </c>
      <c r="F30" s="21" t="s">
        <v>93</v>
      </c>
      <c r="G30" s="7">
        <v>59</v>
      </c>
      <c r="H30" s="21" t="s">
        <v>46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IF(Кстр1!D15=Кстр1!C13,Кстр1!C17,IF(Кстр1!D15=Кстр1!C17,Кстр1!C13,0))</f>
        <v>Ярминкин Владимир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IF(Кстр1!C61=Кстр1!B60,Кстр1!B62,IF(Кстр1!C61=Кстр1!B62,Кстр1!B60,0))</f>
        <v>Горюнов Алексей</v>
      </c>
      <c r="C32" s="5"/>
      <c r="D32" s="7">
        <v>51</v>
      </c>
      <c r="E32" s="21" t="s">
        <v>93</v>
      </c>
      <c r="F32" s="5"/>
      <c r="G32" s="11"/>
      <c r="H32" s="4">
        <v>-60</v>
      </c>
      <c r="I32" s="32" t="str">
        <f>IF(I22=H14,H30,IF(I22=H30,H14,0))</f>
        <v>Исмайлов Азат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93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IF(Кстр1!C65=Кстр1!B64,Кстр1!B66,IF(Кстр1!C65=Кстр1!B66,Кстр1!B64,0))</f>
        <v>нет</v>
      </c>
      <c r="C34" s="7">
        <v>47</v>
      </c>
      <c r="D34" s="21" t="s">
        <v>93</v>
      </c>
      <c r="E34" s="15"/>
      <c r="F34" s="4">
        <v>-29</v>
      </c>
      <c r="G34" s="10" t="str">
        <f>IF(Кстр1!F19=Кстр1!E11,Кстр1!E27,IF(Кстр1!F19=Кстр1!E27,Кстр1!E11,0))</f>
        <v>Сафиуллин Александр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IF(Кстр1!D7=Кстр1!C5,Кстр1!C9,IF(Кстр1!D7=Кстр1!C9,Кстр1!C5,0))</f>
        <v>Журавлева Любовь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Иванов Дмитрий</v>
      </c>
      <c r="C37" s="5"/>
      <c r="D37" s="5"/>
      <c r="E37" s="5"/>
      <c r="F37" s="4">
        <v>-48</v>
      </c>
      <c r="G37" s="6" t="str">
        <f>IF(E8=D6,D10,IF(E8=D10,D6,0))</f>
        <v>Мурсалимова Инна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70</v>
      </c>
      <c r="D38" s="5"/>
      <c r="E38" s="5"/>
      <c r="F38" s="5"/>
      <c r="G38" s="7">
        <v>67</v>
      </c>
      <c r="H38" s="14" t="s">
        <v>90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Семенов Юрий</v>
      </c>
      <c r="C39" s="11"/>
      <c r="D39" s="5"/>
      <c r="E39" s="5"/>
      <c r="F39" s="4">
        <v>-49</v>
      </c>
      <c r="G39" s="10" t="str">
        <f>IF(E16=D14,D18,IF(E16=D18,D14,0))</f>
        <v>Мицул Тимофей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70</v>
      </c>
      <c r="E40" s="5"/>
      <c r="F40" s="5"/>
      <c r="G40" s="5"/>
      <c r="H40" s="7">
        <v>69</v>
      </c>
      <c r="I40" s="25" t="s">
        <v>54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Коробко Павел</v>
      </c>
      <c r="C41" s="11"/>
      <c r="D41" s="11"/>
      <c r="E41" s="5"/>
      <c r="F41" s="4">
        <v>-50</v>
      </c>
      <c r="G41" s="6" t="str">
        <f>IF(E24=D22,D26,IF(E24=D26,D22,0))</f>
        <v>Салягутдинов Дмитрий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55</v>
      </c>
      <c r="D42" s="11"/>
      <c r="E42" s="5"/>
      <c r="F42" s="5"/>
      <c r="G42" s="7">
        <v>68</v>
      </c>
      <c r="H42" s="21" t="s">
        <v>54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Тодрамович Александр</v>
      </c>
      <c r="C43" s="5"/>
      <c r="D43" s="11"/>
      <c r="E43" s="5"/>
      <c r="F43" s="4">
        <v>-51</v>
      </c>
      <c r="G43" s="10" t="str">
        <f>IF(E32=D30,D34,IF(E32=D34,D30,0))</f>
        <v>Ярминкин Владимир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70</v>
      </c>
      <c r="F44" s="5"/>
      <c r="G44" s="5"/>
      <c r="H44" s="4">
        <v>-69</v>
      </c>
      <c r="I44" s="6" t="str">
        <f>IF(I40=H38,H42,IF(I40=H42,H38,0))</f>
        <v>Мицул Тимофей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Стародубцев Олег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Мурсалимова Инна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56</v>
      </c>
      <c r="D46" s="11"/>
      <c r="E46" s="5"/>
      <c r="F46" s="5"/>
      <c r="G46" s="5"/>
      <c r="H46" s="7">
        <v>70</v>
      </c>
      <c r="I46" s="26" t="s">
        <v>73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Давлетов Тимур</v>
      </c>
      <c r="C47" s="11"/>
      <c r="D47" s="11"/>
      <c r="E47" s="5"/>
      <c r="F47" s="5"/>
      <c r="G47" s="4">
        <v>-68</v>
      </c>
      <c r="H47" s="10" t="str">
        <f>IF(H42=G41,G43,IF(H42=G43,G41,0))</f>
        <v>Ярминкин Владимир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56</v>
      </c>
      <c r="E48" s="5"/>
      <c r="F48" s="5"/>
      <c r="G48" s="5"/>
      <c r="H48" s="4">
        <v>-70</v>
      </c>
      <c r="I48" s="6" t="str">
        <f>IF(I46=H45,H47,IF(I46=H47,H45,0))</f>
        <v>Мурсалимова Инна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Усков Сергей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95</v>
      </c>
      <c r="D50" s="4">
        <v>-77</v>
      </c>
      <c r="E50" s="6" t="str">
        <f>IF(E44=D40,D48,IF(E44=D48,D40,0))</f>
        <v>Давлетов Тимур</v>
      </c>
      <c r="F50" s="4">
        <v>-71</v>
      </c>
      <c r="G50" s="6" t="str">
        <f>IF(C38=B37,B39,IF(C38=B39,B37,0))</f>
        <v>Семенов Юрий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Журавлева Любовь</v>
      </c>
      <c r="C51" s="5"/>
      <c r="D51" s="5"/>
      <c r="E51" s="16" t="s">
        <v>17</v>
      </c>
      <c r="F51" s="5"/>
      <c r="G51" s="7">
        <v>79</v>
      </c>
      <c r="H51" s="14" t="s">
        <v>87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Тодрамович Александр</v>
      </c>
      <c r="E52" s="20"/>
      <c r="F52" s="4">
        <v>-72</v>
      </c>
      <c r="G52" s="10" t="str">
        <f>IF(C42=B41,B43,IF(C42=B43,B41,0))</f>
        <v>Коробко Павел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95</v>
      </c>
      <c r="F53" s="5"/>
      <c r="G53" s="5"/>
      <c r="H53" s="7">
        <v>81</v>
      </c>
      <c r="I53" s="25" t="s">
        <v>87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Усков Сергей</v>
      </c>
      <c r="E54" s="16" t="s">
        <v>31</v>
      </c>
      <c r="F54" s="4">
        <v>-73</v>
      </c>
      <c r="G54" s="6" t="str">
        <f>IF(C46=B45,B47,IF(C46=B47,B45,0))</f>
        <v>Стародубцев Олег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Тодрамович Александр</v>
      </c>
      <c r="F55" s="5"/>
      <c r="G55" s="7">
        <v>80</v>
      </c>
      <c r="H55" s="21" t="s">
        <v>94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Журавлева Любовь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36</v>
      </c>
      <c r="D57" s="5"/>
      <c r="E57" s="5"/>
      <c r="F57" s="5"/>
      <c r="G57" s="5"/>
      <c r="H57" s="4">
        <v>-81</v>
      </c>
      <c r="I57" s="6" t="str">
        <f>IF(I53=H51,H55,IF(I53=H55,H51,0))</f>
        <v>Стародубцев Олег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Толкачев Иван</v>
      </c>
      <c r="C58" s="11"/>
      <c r="D58" s="5"/>
      <c r="E58" s="5"/>
      <c r="F58" s="5"/>
      <c r="G58" s="4">
        <v>-79</v>
      </c>
      <c r="H58" s="6" t="str">
        <f>IF(H51=G50,G52,IF(H51=G52,G50,0))</f>
        <v>Коробко Павел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36</v>
      </c>
      <c r="E59" s="5"/>
      <c r="F59" s="5"/>
      <c r="G59" s="5"/>
      <c r="H59" s="7">
        <v>82</v>
      </c>
      <c r="I59" s="26" t="s">
        <v>67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Тарараев Петр</v>
      </c>
      <c r="C60" s="11"/>
      <c r="D60" s="11"/>
      <c r="E60" s="5"/>
      <c r="F60" s="5"/>
      <c r="G60" s="4">
        <v>-80</v>
      </c>
      <c r="H60" s="10" t="str">
        <f>IF(H55=G54,G56,IF(H55=G56,G54,0))</f>
        <v>Журавлева Любовь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97</v>
      </c>
      <c r="D61" s="11"/>
      <c r="E61" s="5"/>
      <c r="F61" s="5"/>
      <c r="G61" s="5"/>
      <c r="H61" s="4">
        <v>-82</v>
      </c>
      <c r="I61" s="6" t="str">
        <f>IF(I59=H58,H60,IF(I59=H60,H58,0))</f>
        <v>Журавлева Любовь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96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62</v>
      </c>
      <c r="D65" s="11"/>
      <c r="E65" s="5"/>
      <c r="F65" s="4">
        <v>-84</v>
      </c>
      <c r="G65" s="10" t="str">
        <f>IF(C61=B60,B62,IF(C61=B62,B60,0))</f>
        <v>нет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Ишметов Александр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96</v>
      </c>
      <c r="E67" s="5"/>
      <c r="F67" s="4">
        <v>-85</v>
      </c>
      <c r="G67" s="6" t="str">
        <f>IF(C65=B64,B66,IF(C65=B66,B64,0))</f>
        <v>нет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Шапошников Александр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96</v>
      </c>
      <c r="D69" s="4">
        <v>-89</v>
      </c>
      <c r="E69" s="6" t="str">
        <f>IF(E63=D59,D67,IF(E63=D67,D59,0))</f>
        <v>Толкачев Иван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Тарараев Петр</v>
      </c>
      <c r="E71" s="20"/>
      <c r="F71" s="5"/>
      <c r="G71" s="4">
        <v>-91</v>
      </c>
      <c r="H71" s="6">
        <f>IF(H64=G63,G65,IF(H64=G65,G63,0))</f>
        <v>0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62</v>
      </c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Ишметов Александр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Тарараев Петр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37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38</v>
      </c>
      <c r="B2" s="27"/>
      <c r="C2" s="29" t="s">
        <v>57</v>
      </c>
      <c r="D2" s="27"/>
      <c r="E2" s="27"/>
      <c r="F2" s="27"/>
      <c r="G2" s="27"/>
      <c r="H2" s="27"/>
      <c r="I2" s="27"/>
    </row>
    <row r="3" spans="1:9" ht="18">
      <c r="A3" s="23" t="s">
        <v>39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40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41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42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43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44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45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46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47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48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49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50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51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52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54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55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56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34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35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36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Asus</cp:lastModifiedBy>
  <cp:lastPrinted>2008-10-04T13:27:35Z</cp:lastPrinted>
  <dcterms:created xsi:type="dcterms:W3CDTF">2008-02-03T08:28:10Z</dcterms:created>
  <dcterms:modified xsi:type="dcterms:W3CDTF">2008-10-05T03:43:22Z</dcterms:modified>
  <cp:category/>
  <cp:version/>
  <cp:contentType/>
  <cp:contentStatus/>
</cp:coreProperties>
</file>